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hieyamamoto/Desktop/ISO22301/フリーダウンロードファイル/"/>
    </mc:Choice>
  </mc:AlternateContent>
  <xr:revisionPtr revIDLastSave="0" documentId="13_ncr:1_{5A5BD1CA-A003-0D41-857F-2E3E5E600DBE}" xr6:coauthVersionLast="47" xr6:coauthVersionMax="47" xr10:uidLastSave="{00000000-0000-0000-0000-000000000000}"/>
  <bookViews>
    <workbookView xWindow="0" yWindow="500" windowWidth="28800" windowHeight="17500" xr2:uid="{C52DBA8F-F54D-1349-9729-4928F0D5E1B6}"/>
  </bookViews>
  <sheets>
    <sheet name="チェックシート" sheetId="1" r:id="rId1"/>
    <sheet name="結果"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3" l="1"/>
  <c r="M12" i="1"/>
  <c r="K19" i="1"/>
  <c r="L19" i="1"/>
  <c r="M19" i="1"/>
  <c r="N19" i="1"/>
  <c r="K20" i="1"/>
  <c r="L20" i="1"/>
  <c r="M20" i="1"/>
  <c r="N20" i="1"/>
  <c r="K21" i="1"/>
  <c r="L21" i="1"/>
  <c r="M21" i="1"/>
  <c r="N21" i="1"/>
  <c r="K22" i="1"/>
  <c r="L22" i="1"/>
  <c r="M22" i="1"/>
  <c r="N22" i="1"/>
  <c r="K23" i="1"/>
  <c r="L23" i="1"/>
  <c r="M23" i="1"/>
  <c r="N23" i="1"/>
  <c r="K24" i="1"/>
  <c r="L24" i="1"/>
  <c r="M24" i="1"/>
  <c r="N24" i="1"/>
  <c r="K25" i="1"/>
  <c r="L25" i="1"/>
  <c r="M25" i="1"/>
  <c r="N25" i="1"/>
  <c r="K26" i="1"/>
  <c r="L26" i="1"/>
  <c r="M26" i="1"/>
  <c r="N26" i="1"/>
  <c r="K11" i="1"/>
  <c r="L11" i="1"/>
  <c r="M11" i="1"/>
  <c r="N11" i="1"/>
  <c r="K12" i="1"/>
  <c r="L12" i="1"/>
  <c r="N12" i="1"/>
  <c r="K13" i="1"/>
  <c r="L13" i="1"/>
  <c r="M13" i="1"/>
  <c r="N13" i="1"/>
  <c r="K14" i="1"/>
  <c r="L14" i="1"/>
  <c r="M14" i="1"/>
  <c r="N14" i="1"/>
  <c r="K15" i="1"/>
  <c r="L15" i="1"/>
  <c r="M15" i="1"/>
  <c r="N15" i="1"/>
  <c r="K16" i="1"/>
  <c r="L16" i="1"/>
  <c r="M16" i="1"/>
  <c r="N16" i="1"/>
  <c r="K17" i="1"/>
  <c r="L17" i="1"/>
  <c r="M17" i="1"/>
  <c r="N17" i="1"/>
  <c r="K18" i="1"/>
  <c r="L18" i="1"/>
  <c r="M18" i="1"/>
  <c r="N18" i="1"/>
  <c r="N10" i="1"/>
  <c r="M10" i="1"/>
  <c r="L10" i="1"/>
  <c r="K10" i="1"/>
  <c r="N9" i="1"/>
  <c r="M9" i="1"/>
  <c r="L9" i="1"/>
  <c r="K9" i="1"/>
  <c r="N8" i="1"/>
  <c r="M8" i="1"/>
  <c r="L8" i="1"/>
  <c r="K8" i="1"/>
  <c r="N7" i="1"/>
  <c r="M7" i="1"/>
  <c r="L7" i="1"/>
  <c r="K7" i="1"/>
  <c r="N6" i="1"/>
  <c r="M6" i="1"/>
  <c r="L6" i="1"/>
  <c r="K6" i="1"/>
  <c r="N5" i="1"/>
  <c r="M5" i="1"/>
  <c r="L5" i="1"/>
  <c r="K5" i="1"/>
  <c r="N4" i="1"/>
  <c r="M4" i="1"/>
  <c r="L4" i="1"/>
  <c r="K4" i="1"/>
  <c r="N3" i="1"/>
  <c r="M3" i="1"/>
  <c r="L3" i="1"/>
  <c r="K3" i="1"/>
  <c r="H3" i="1" l="1"/>
  <c r="E3" i="3" s="1"/>
  <c r="S3" i="3" s="1"/>
  <c r="R3" i="3" s="1"/>
  <c r="Q3" i="3" s="1"/>
  <c r="H25" i="1"/>
  <c r="E25" i="3" s="1"/>
  <c r="S25" i="3" s="1"/>
  <c r="R25" i="3" s="1"/>
  <c r="H23" i="1"/>
  <c r="E23" i="3" s="1"/>
  <c r="M23" i="3" s="1"/>
  <c r="L23" i="3" s="1"/>
  <c r="K23" i="3" s="1"/>
  <c r="H21" i="1"/>
  <c r="E21" i="3" s="1"/>
  <c r="S21" i="3" s="1"/>
  <c r="R21" i="3" s="1"/>
  <c r="H19" i="1"/>
  <c r="E19" i="3" s="1"/>
  <c r="M19" i="3" s="1"/>
  <c r="L19" i="3" s="1"/>
  <c r="H18" i="1"/>
  <c r="E18" i="3" s="1"/>
  <c r="S18" i="3" s="1"/>
  <c r="R18" i="3" s="1"/>
  <c r="Q18" i="3" s="1"/>
  <c r="H20" i="1"/>
  <c r="E20" i="3" s="1"/>
  <c r="M20" i="3" s="1"/>
  <c r="L20" i="3" s="1"/>
  <c r="K20" i="3" s="1"/>
  <c r="H12" i="1"/>
  <c r="E12" i="3" s="1"/>
  <c r="M12" i="3" s="1"/>
  <c r="L12" i="3" s="1"/>
  <c r="H24" i="1"/>
  <c r="E24" i="3" s="1"/>
  <c r="S24" i="3" s="1"/>
  <c r="R24" i="3" s="1"/>
  <c r="H16" i="1"/>
  <c r="E16" i="3" s="1"/>
  <c r="S16" i="3" s="1"/>
  <c r="R16" i="3" s="1"/>
  <c r="Q16" i="3" s="1"/>
  <c r="H14" i="1"/>
  <c r="E14" i="3" s="1"/>
  <c r="H11" i="1"/>
  <c r="E11" i="3" s="1"/>
  <c r="S11" i="3" s="1"/>
  <c r="R11" i="3" s="1"/>
  <c r="H8" i="1"/>
  <c r="E8" i="3" s="1"/>
  <c r="S8" i="3" s="1"/>
  <c r="R8" i="3" s="1"/>
  <c r="Q8" i="3" s="1"/>
  <c r="H26" i="1"/>
  <c r="E26" i="3" s="1"/>
  <c r="S26" i="3" s="1"/>
  <c r="R26" i="3" s="1"/>
  <c r="H6" i="1"/>
  <c r="E6" i="3" s="1"/>
  <c r="M6" i="3" s="1"/>
  <c r="L6" i="3" s="1"/>
  <c r="K6" i="3" s="1"/>
  <c r="H17" i="1"/>
  <c r="E17" i="3" s="1"/>
  <c r="S17" i="3" s="1"/>
  <c r="R17" i="3" s="1"/>
  <c r="Q17" i="3" s="1"/>
  <c r="H15" i="1"/>
  <c r="E15" i="3" s="1"/>
  <c r="H13" i="1"/>
  <c r="E13" i="3" s="1"/>
  <c r="M13" i="3" s="1"/>
  <c r="L13" i="3" s="1"/>
  <c r="H22" i="1"/>
  <c r="E22" i="3" s="1"/>
  <c r="H7" i="1"/>
  <c r="E7" i="3" s="1"/>
  <c r="S7" i="3" s="1"/>
  <c r="R7" i="3" s="1"/>
  <c r="Q7" i="3" s="1"/>
  <c r="H9" i="1"/>
  <c r="E9" i="3" s="1"/>
  <c r="S9" i="3" s="1"/>
  <c r="R9" i="3" s="1"/>
  <c r="Q9" i="3" s="1"/>
  <c r="H10" i="1"/>
  <c r="E10" i="3" s="1"/>
  <c r="S10" i="3" s="1"/>
  <c r="R10" i="3" s="1"/>
  <c r="Q10" i="3" s="1"/>
  <c r="Q11" i="3" s="1"/>
  <c r="H5" i="1"/>
  <c r="E5" i="3" s="1"/>
  <c r="M5" i="3" s="1"/>
  <c r="L5" i="3" s="1"/>
  <c r="H4" i="1"/>
  <c r="E4" i="3" s="1"/>
  <c r="G30" i="3" l="1"/>
  <c r="M7" i="3"/>
  <c r="L7" i="3" s="1"/>
  <c r="K7" i="3" s="1"/>
  <c r="M8" i="3"/>
  <c r="L8" i="3" s="1"/>
  <c r="G33" i="3"/>
  <c r="M9" i="3"/>
  <c r="L9" i="3" s="1"/>
  <c r="M21" i="3"/>
  <c r="L21" i="3" s="1"/>
  <c r="S19" i="3"/>
  <c r="R19" i="3" s="1"/>
  <c r="Q19" i="3" s="1"/>
  <c r="Q21" i="3" s="1"/>
  <c r="Q24" i="3" s="1"/>
  <c r="Q25" i="3" s="1"/>
  <c r="Q26" i="3" s="1"/>
  <c r="S13" i="3"/>
  <c r="R13" i="3" s="1"/>
  <c r="Q13" i="3" s="1"/>
  <c r="S20" i="3"/>
  <c r="R20" i="3" s="1"/>
  <c r="Q20" i="3" s="1"/>
  <c r="M18" i="3"/>
  <c r="L18" i="3" s="1"/>
  <c r="K18" i="3" s="1"/>
  <c r="M26" i="3"/>
  <c r="L26" i="3" s="1"/>
  <c r="S5" i="3"/>
  <c r="R5" i="3" s="1"/>
  <c r="M11" i="3"/>
  <c r="L11" i="3" s="1"/>
  <c r="S22" i="3"/>
  <c r="R22" i="3" s="1"/>
  <c r="Q22" i="3" s="1"/>
  <c r="M22" i="3"/>
  <c r="L22" i="3" s="1"/>
  <c r="K22" i="3" s="1"/>
  <c r="M4" i="3"/>
  <c r="L4" i="3" s="1"/>
  <c r="M10" i="3"/>
  <c r="L10" i="3" s="1"/>
  <c r="G31" i="3"/>
  <c r="S14" i="3"/>
  <c r="R14" i="3" s="1"/>
  <c r="Q14" i="3" s="1"/>
  <c r="Q15" i="3" s="1"/>
  <c r="M14" i="3"/>
  <c r="L14" i="3" s="1"/>
  <c r="M15" i="3"/>
  <c r="L15" i="3" s="1"/>
  <c r="S15" i="3"/>
  <c r="R15" i="3" s="1"/>
  <c r="M24" i="3"/>
  <c r="L24" i="3" s="1"/>
  <c r="M25" i="3"/>
  <c r="L25" i="3" s="1"/>
  <c r="G32" i="3"/>
  <c r="S12" i="3"/>
  <c r="R12" i="3" s="1"/>
  <c r="Q12" i="3" s="1"/>
  <c r="S23" i="3"/>
  <c r="R23" i="3" s="1"/>
  <c r="Q23" i="3" s="1"/>
  <c r="G35" i="3"/>
  <c r="G34" i="3"/>
  <c r="S4" i="3"/>
  <c r="R4" i="3" s="1"/>
  <c r="Q4" i="3" s="1"/>
  <c r="Q5" i="3" s="1"/>
  <c r="M16" i="3"/>
  <c r="L16" i="3" s="1"/>
  <c r="M17" i="3"/>
  <c r="L17" i="3" s="1"/>
  <c r="S6" i="3"/>
  <c r="R6" i="3" s="1"/>
  <c r="Q6" i="3" s="1"/>
  <c r="M3" i="3"/>
  <c r="L3" i="3" s="1"/>
  <c r="K3" i="3" s="1"/>
  <c r="T21" i="3" l="1"/>
  <c r="T25" i="3"/>
  <c r="T7" i="3"/>
  <c r="T12" i="3"/>
  <c r="T17" i="3"/>
  <c r="T22" i="3"/>
  <c r="T4" i="3"/>
  <c r="T9" i="3"/>
  <c r="T14" i="3"/>
  <c r="T3" i="3"/>
  <c r="T24" i="3"/>
  <c r="T6" i="3"/>
  <c r="T19" i="3"/>
  <c r="T11" i="3"/>
  <c r="T8" i="3"/>
  <c r="T13" i="3"/>
  <c r="T26" i="3"/>
  <c r="T23" i="3"/>
  <c r="T5" i="3"/>
  <c r="T18" i="3"/>
  <c r="T16" i="3"/>
  <c r="T15" i="3"/>
  <c r="T20" i="3"/>
  <c r="T10" i="3"/>
  <c r="K4" i="3"/>
  <c r="G36" i="3"/>
  <c r="D40" i="3" l="1"/>
  <c r="K5" i="3"/>
  <c r="K8" i="3" l="1"/>
  <c r="K9" i="3" l="1"/>
  <c r="K10" i="3" s="1"/>
  <c r="K11" i="3" s="1"/>
  <c r="K12" i="3" l="1"/>
  <c r="K13" i="3" s="1"/>
  <c r="K14" i="3" s="1"/>
  <c r="K15" i="3" s="1"/>
  <c r="K16" i="3" s="1"/>
  <c r="K17" i="3" s="1"/>
  <c r="K19" i="3" s="1"/>
  <c r="K21" i="3" s="1"/>
  <c r="K24" i="3" s="1"/>
  <c r="K25" i="3" s="1"/>
  <c r="K26" i="3" s="1"/>
  <c r="N26" i="3" s="1"/>
  <c r="N3" i="3" s="1"/>
  <c r="N7" i="3" l="1"/>
  <c r="N6" i="3"/>
  <c r="N8" i="3"/>
  <c r="N4" i="3"/>
  <c r="B40" i="3" s="1"/>
  <c r="N5" i="3"/>
  <c r="N10" i="3"/>
  <c r="N20" i="3"/>
  <c r="N15" i="3"/>
  <c r="N13" i="3"/>
  <c r="N25" i="3"/>
  <c r="N11" i="3"/>
  <c r="N23" i="3"/>
  <c r="N12" i="3"/>
  <c r="N24" i="3"/>
  <c r="N22" i="3"/>
  <c r="N19" i="3"/>
  <c r="N16" i="3"/>
  <c r="N18" i="3"/>
  <c r="N9" i="3"/>
  <c r="N14" i="3"/>
  <c r="N21" i="3"/>
  <c r="N17" i="3"/>
</calcChain>
</file>

<file path=xl/sharedStrings.xml><?xml version="1.0" encoding="utf-8"?>
<sst xmlns="http://schemas.openxmlformats.org/spreadsheetml/2006/main" count="140" uniqueCount="107">
  <si>
    <t>資金</t>
    <rPh sb="0" eb="2">
      <t xml:space="preserve">シキｎ </t>
    </rPh>
    <phoneticPr fontId="1"/>
  </si>
  <si>
    <t>情報</t>
    <rPh sb="0" eb="2">
      <t xml:space="preserve">ジョウホウ </t>
    </rPh>
    <phoneticPr fontId="1"/>
  </si>
  <si>
    <t>設備</t>
    <rPh sb="0" eb="2">
      <t xml:space="preserve">セツビ </t>
    </rPh>
    <phoneticPr fontId="1"/>
  </si>
  <si>
    <t>体制</t>
    <rPh sb="0" eb="2">
      <t xml:space="preserve">タイセイ </t>
    </rPh>
    <phoneticPr fontId="1"/>
  </si>
  <si>
    <t>災害の発生時、勤務時間内・外にかかわらず、従業員の安否確認や連絡を取り合うことができる。</t>
    <rPh sb="0" eb="2">
      <t xml:space="preserve">サイガイ </t>
    </rPh>
    <rPh sb="3" eb="6">
      <t xml:space="preserve">ハッセイジ </t>
    </rPh>
    <rPh sb="7" eb="11">
      <t xml:space="preserve">キンムジカン </t>
    </rPh>
    <rPh sb="11" eb="12">
      <t xml:space="preserve">ナイ </t>
    </rPh>
    <rPh sb="13" eb="14">
      <t xml:space="preserve">ガイ </t>
    </rPh>
    <rPh sb="21" eb="24">
      <t xml:space="preserve">ジュウギョウイン </t>
    </rPh>
    <rPh sb="25" eb="27">
      <t xml:space="preserve">アンピヲ </t>
    </rPh>
    <rPh sb="27" eb="29">
      <t xml:space="preserve">カクニンヤ </t>
    </rPh>
    <rPh sb="30" eb="32">
      <t xml:space="preserve">レンラクヲ </t>
    </rPh>
    <rPh sb="33" eb="34">
      <t xml:space="preserve">トリアウコトガ </t>
    </rPh>
    <phoneticPr fontId="1"/>
  </si>
  <si>
    <t>緊急時に必要な従業員が出社できない場合、業務を代行できる準備がある。</t>
    <rPh sb="0" eb="1">
      <t xml:space="preserve">キンキュウジ </t>
    </rPh>
    <rPh sb="4" eb="6">
      <t xml:space="preserve">ヒツヨウナ </t>
    </rPh>
    <rPh sb="7" eb="10">
      <t xml:space="preserve">ジュウギョウインガ </t>
    </rPh>
    <rPh sb="11" eb="13">
      <t xml:space="preserve">シュッシャ </t>
    </rPh>
    <rPh sb="20" eb="22">
      <t xml:space="preserve">ギョウムヲ </t>
    </rPh>
    <rPh sb="23" eb="25">
      <t xml:space="preserve">ダイコウデキル </t>
    </rPh>
    <rPh sb="28" eb="30">
      <t xml:space="preserve">ジュンビガ </t>
    </rPh>
    <phoneticPr fontId="1"/>
  </si>
  <si>
    <t>避難訓練や初期救急、心肺蘇生法の訓練を実施している。</t>
    <rPh sb="0" eb="4">
      <t xml:space="preserve">ヒナンクンレンヤ </t>
    </rPh>
    <rPh sb="5" eb="9">
      <t xml:space="preserve">ショキキュウキュウ </t>
    </rPh>
    <rPh sb="10" eb="15">
      <t xml:space="preserve">シンパイソセイホウ </t>
    </rPh>
    <rPh sb="16" eb="18">
      <t xml:space="preserve">クンレンヲ </t>
    </rPh>
    <rPh sb="19" eb="21">
      <t xml:space="preserve">ジッシシテイル </t>
    </rPh>
    <phoneticPr fontId="1"/>
  </si>
  <si>
    <t>事業所の建物や工場、建物内の設備等は、地震に十分耐えられる。</t>
    <rPh sb="0" eb="3">
      <t xml:space="preserve">ジギョウショ </t>
    </rPh>
    <rPh sb="4" eb="6">
      <t xml:space="preserve">タテモノハ </t>
    </rPh>
    <rPh sb="7" eb="9">
      <t xml:space="preserve">コウジョウ </t>
    </rPh>
    <rPh sb="10" eb="13">
      <t xml:space="preserve">タテモノナイノ </t>
    </rPh>
    <rPh sb="14" eb="17">
      <t xml:space="preserve">セツビトウ </t>
    </rPh>
    <rPh sb="19" eb="21">
      <t xml:space="preserve">ジシンヤフウスイガイ </t>
    </rPh>
    <rPh sb="22" eb="25">
      <t xml:space="preserve">ジュウブンタエルコトガ </t>
    </rPh>
    <phoneticPr fontId="1"/>
  </si>
  <si>
    <t>事業所の建物や工場、建物内の設備等は、風水害に十分耐えられる。</t>
    <rPh sb="0" eb="3">
      <t xml:space="preserve">ジギョウショ </t>
    </rPh>
    <rPh sb="4" eb="6">
      <t xml:space="preserve">タテモノハ </t>
    </rPh>
    <rPh sb="7" eb="9">
      <t xml:space="preserve">コウジョウ </t>
    </rPh>
    <rPh sb="10" eb="13">
      <t xml:space="preserve">タテモノナイノ </t>
    </rPh>
    <rPh sb="14" eb="17">
      <t xml:space="preserve">セツビトウ </t>
    </rPh>
    <rPh sb="19" eb="22">
      <t xml:space="preserve">フウスイガイ </t>
    </rPh>
    <rPh sb="23" eb="26">
      <t xml:space="preserve">ジュウブンタエルコトガ </t>
    </rPh>
    <phoneticPr fontId="1"/>
  </si>
  <si>
    <t>工場等の操業不能やサプライチェーンの被災による原材料のストップ等の代替手段、代替策が準備できている。</t>
    <rPh sb="0" eb="2">
      <t xml:space="preserve">コウジョウ </t>
    </rPh>
    <rPh sb="2" eb="3">
      <t xml:space="preserve">トウ </t>
    </rPh>
    <rPh sb="4" eb="6">
      <t xml:space="preserve">ソウギョウ </t>
    </rPh>
    <rPh sb="6" eb="8">
      <t xml:space="preserve">フノウ </t>
    </rPh>
    <rPh sb="18" eb="20">
      <t xml:space="preserve">ヒサイニヨル </t>
    </rPh>
    <rPh sb="23" eb="26">
      <t xml:space="preserve">ゲンザイリョウノ </t>
    </rPh>
    <rPh sb="31" eb="32">
      <t xml:space="preserve">トウ </t>
    </rPh>
    <rPh sb="33" eb="35">
      <t xml:space="preserve">ダイタイ </t>
    </rPh>
    <rPh sb="35" eb="37">
      <t xml:space="preserve">シュダンガ </t>
    </rPh>
    <rPh sb="38" eb="41">
      <t xml:space="preserve">ダイタイサク </t>
    </rPh>
    <rPh sb="42" eb="44">
      <t xml:space="preserve">ジュンビ </t>
    </rPh>
    <phoneticPr fontId="1"/>
  </si>
  <si>
    <t>事業を中断した場合の損失を把握出来ている。（目安：１週間単位〜１ヶ月）</t>
    <rPh sb="0" eb="2">
      <t xml:space="preserve">ジギョウヲ </t>
    </rPh>
    <rPh sb="3" eb="5">
      <t xml:space="preserve">チュウダンシタ </t>
    </rPh>
    <rPh sb="7" eb="9">
      <t xml:space="preserve">バアイノ </t>
    </rPh>
    <rPh sb="10" eb="12">
      <t xml:space="preserve">ソンシツヲ </t>
    </rPh>
    <rPh sb="13" eb="17">
      <t xml:space="preserve">ハアクデキテイル </t>
    </rPh>
    <rPh sb="22" eb="24">
      <t xml:space="preserve">メヤス </t>
    </rPh>
    <rPh sb="26" eb="28">
      <t xml:space="preserve">シュウカン </t>
    </rPh>
    <rPh sb="28" eb="30">
      <t xml:space="preserve">タンイ </t>
    </rPh>
    <phoneticPr fontId="1"/>
  </si>
  <si>
    <t>被災後の事業再開のために、保険の損害補償範囲は適切である。</t>
    <rPh sb="0" eb="2">
      <t xml:space="preserve">ヒサイ </t>
    </rPh>
    <rPh sb="2" eb="3">
      <t xml:space="preserve">ゴ </t>
    </rPh>
    <rPh sb="4" eb="8">
      <t xml:space="preserve">ジギョウサイカイ </t>
    </rPh>
    <rPh sb="13" eb="15">
      <t xml:space="preserve">ホケン </t>
    </rPh>
    <rPh sb="16" eb="22">
      <t xml:space="preserve">ソンガイホショウハンイ </t>
    </rPh>
    <rPh sb="23" eb="25">
      <t xml:space="preserve">テキセツ </t>
    </rPh>
    <phoneticPr fontId="1"/>
  </si>
  <si>
    <t>事前の災害対策や被災時の復旧のための支援制度や融資制度を把握している。</t>
    <rPh sb="0" eb="2">
      <t xml:space="preserve">ジゼンノ </t>
    </rPh>
    <rPh sb="3" eb="5">
      <t xml:space="preserve">サイガイヘノ </t>
    </rPh>
    <rPh sb="5" eb="7">
      <t xml:space="preserve">タイサクヤ </t>
    </rPh>
    <rPh sb="8" eb="11">
      <t xml:space="preserve">ヒサイジノ </t>
    </rPh>
    <rPh sb="12" eb="14">
      <t xml:space="preserve">フッキュウノタメノ </t>
    </rPh>
    <rPh sb="18" eb="22">
      <t xml:space="preserve">シエンセイド </t>
    </rPh>
    <rPh sb="23" eb="27">
      <t xml:space="preserve">ユウシセイド </t>
    </rPh>
    <rPh sb="28" eb="30">
      <t xml:space="preserve">ハアクデキテイル </t>
    </rPh>
    <phoneticPr fontId="1"/>
  </si>
  <si>
    <t>１ヶ月程度の事業運転資金に相当する額のキャッシュフローは常に確保できている。</t>
    <rPh sb="3" eb="5">
      <t xml:space="preserve">テイドノ </t>
    </rPh>
    <rPh sb="6" eb="12">
      <t xml:space="preserve">ジギョウウンテンシキン </t>
    </rPh>
    <rPh sb="13" eb="15">
      <t xml:space="preserve">ソウトウスル </t>
    </rPh>
    <rPh sb="17" eb="18">
      <t xml:space="preserve">ガクノ </t>
    </rPh>
    <rPh sb="28" eb="29">
      <t xml:space="preserve">ツネニ </t>
    </rPh>
    <rPh sb="30" eb="32">
      <t xml:space="preserve">カクホデキテイル </t>
    </rPh>
    <rPh sb="32" eb="34">
      <t xml:space="preserve">デキテイル </t>
    </rPh>
    <phoneticPr fontId="1"/>
  </si>
  <si>
    <t>情報のコピーやデータのバックアップを取っている。</t>
    <rPh sb="0" eb="2">
      <t xml:space="preserve">ジョウホウノ </t>
    </rPh>
    <rPh sb="18" eb="19">
      <t xml:space="preserve">トッテイル </t>
    </rPh>
    <phoneticPr fontId="1"/>
  </si>
  <si>
    <t>事業所や工場内のハードディスク以外の場所にバックアップを保管している。</t>
    <rPh sb="0" eb="3">
      <t xml:space="preserve">ジギョウショ </t>
    </rPh>
    <rPh sb="4" eb="7">
      <t xml:space="preserve">コウジョウナイ </t>
    </rPh>
    <rPh sb="15" eb="17">
      <t xml:space="preserve">イガイ </t>
    </rPh>
    <rPh sb="18" eb="20">
      <t xml:space="preserve">バショニ </t>
    </rPh>
    <rPh sb="28" eb="30">
      <t xml:space="preserve">ホカンシテイル </t>
    </rPh>
    <phoneticPr fontId="1"/>
  </si>
  <si>
    <t>業務で使用するICT（情報通信技術）が利用できない場合の代替策がある。</t>
    <rPh sb="0" eb="2">
      <t xml:space="preserve">ギョウムデ </t>
    </rPh>
    <rPh sb="3" eb="5">
      <t xml:space="preserve">シヨウスル </t>
    </rPh>
    <rPh sb="11" eb="15">
      <t xml:space="preserve">ジョウホウツウシン </t>
    </rPh>
    <rPh sb="15" eb="17">
      <t xml:space="preserve">ギジュツ </t>
    </rPh>
    <rPh sb="19" eb="21">
      <t xml:space="preserve">リヨウデキナイバアイ </t>
    </rPh>
    <rPh sb="28" eb="31">
      <t xml:space="preserve">ダイタイサクガ </t>
    </rPh>
    <phoneticPr fontId="1"/>
  </si>
  <si>
    <t>主要顧客や各種公共機関の連絡先、緊急時の情報収集先等のリストや手段を準備している。</t>
    <rPh sb="0" eb="4">
      <t xml:space="preserve">シュヨウコキャクヤ </t>
    </rPh>
    <rPh sb="5" eb="7">
      <t xml:space="preserve">カクシュ </t>
    </rPh>
    <rPh sb="7" eb="11">
      <t xml:space="preserve">コウキョウキカン </t>
    </rPh>
    <rPh sb="12" eb="15">
      <t xml:space="preserve">レンラクサキ </t>
    </rPh>
    <rPh sb="16" eb="19">
      <t xml:space="preserve">キンキュウジノ </t>
    </rPh>
    <rPh sb="20" eb="22">
      <t xml:space="preserve">ジョウホウ </t>
    </rPh>
    <rPh sb="22" eb="24">
      <t xml:space="preserve">シュウシュウ </t>
    </rPh>
    <rPh sb="24" eb="25">
      <t xml:space="preserve">サキ </t>
    </rPh>
    <rPh sb="25" eb="26">
      <t xml:space="preserve">トウ </t>
    </rPh>
    <rPh sb="31" eb="33">
      <t xml:space="preserve">シュダンガ </t>
    </rPh>
    <rPh sb="34" eb="36">
      <t xml:space="preserve">ジュンビシテイル </t>
    </rPh>
    <phoneticPr fontId="1"/>
  </si>
  <si>
    <t>災害の種類や規模によって、事業がどの程度影響を受けるか確認している。</t>
    <rPh sb="0" eb="1">
      <t xml:space="preserve">サイガイノ </t>
    </rPh>
    <rPh sb="3" eb="5">
      <t xml:space="preserve">シュルイ </t>
    </rPh>
    <rPh sb="6" eb="8">
      <t xml:space="preserve">キボ </t>
    </rPh>
    <rPh sb="13" eb="15">
      <t xml:space="preserve">ジギョウガ </t>
    </rPh>
    <rPh sb="20" eb="22">
      <t xml:space="preserve">エイキョウヲ </t>
    </rPh>
    <rPh sb="23" eb="24">
      <t xml:space="preserve">ウケルカ </t>
    </rPh>
    <rPh sb="27" eb="29">
      <t xml:space="preserve">カクニン </t>
    </rPh>
    <phoneticPr fontId="1"/>
  </si>
  <si>
    <t>緊急事態の発生時の事業や業務の優先順位が決まっている。復旧手順が決まっている。</t>
    <rPh sb="0" eb="1">
      <t xml:space="preserve">キンキュウジタイ </t>
    </rPh>
    <rPh sb="5" eb="8">
      <t xml:space="preserve">ハッセイジニ </t>
    </rPh>
    <rPh sb="9" eb="11">
      <t xml:space="preserve">ジギョウ </t>
    </rPh>
    <rPh sb="12" eb="14">
      <t xml:space="preserve">ギョウｍｙノ </t>
    </rPh>
    <rPh sb="15" eb="19">
      <t xml:space="preserve">ユウセンジュンイ </t>
    </rPh>
    <rPh sb="20" eb="21">
      <t xml:space="preserve">キマッテイル </t>
    </rPh>
    <rPh sb="27" eb="29">
      <t xml:space="preserve">フッキュウ </t>
    </rPh>
    <rPh sb="29" eb="31">
      <t xml:space="preserve">テジュンガ </t>
    </rPh>
    <rPh sb="32" eb="33">
      <t xml:space="preserve">キマッテイル </t>
    </rPh>
    <phoneticPr fontId="1"/>
  </si>
  <si>
    <t>緊急事態の発生時に代表者が出張等で不在の場合でも、対応できる指揮系統が整っている。</t>
    <rPh sb="0" eb="1">
      <t xml:space="preserve">キンキュウジタイ </t>
    </rPh>
    <rPh sb="4" eb="5">
      <t>ノ</t>
    </rPh>
    <rPh sb="5" eb="6">
      <t xml:space="preserve">ハッセイジニ </t>
    </rPh>
    <rPh sb="9" eb="12">
      <t xml:space="preserve">ダイヒョウシャ </t>
    </rPh>
    <rPh sb="13" eb="16">
      <t xml:space="preserve">シュッチョウトウ </t>
    </rPh>
    <rPh sb="17" eb="19">
      <t xml:space="preserve">フザイ </t>
    </rPh>
    <rPh sb="20" eb="22">
      <t xml:space="preserve">バアイノ </t>
    </rPh>
    <rPh sb="25" eb="27">
      <t xml:space="preserve">タイオウ </t>
    </rPh>
    <rPh sb="30" eb="34">
      <t xml:space="preserve">シキケイトウ </t>
    </rPh>
    <rPh sb="35" eb="36">
      <t xml:space="preserve">トトノッテイル </t>
    </rPh>
    <phoneticPr fontId="1"/>
  </si>
  <si>
    <t>取引先や同業者等と災害発生時の対応について協議ができている。</t>
    <rPh sb="0" eb="3">
      <t xml:space="preserve">トリヒキサキヤ </t>
    </rPh>
    <rPh sb="4" eb="7">
      <t xml:space="preserve">ドウギョウシャ </t>
    </rPh>
    <rPh sb="7" eb="8">
      <t xml:space="preserve">トウ </t>
    </rPh>
    <rPh sb="9" eb="14">
      <t xml:space="preserve">サイガイハッセイジノ </t>
    </rPh>
    <rPh sb="15" eb="17">
      <t xml:space="preserve">タイオウニツイテ </t>
    </rPh>
    <rPh sb="21" eb="23">
      <t xml:space="preserve">キョウギガ </t>
    </rPh>
    <phoneticPr fontId="1"/>
  </si>
  <si>
    <t>ガス、水道、電気、通信等のライフラインが停止した場合の備えができている。</t>
    <rPh sb="3" eb="5">
      <t xml:space="preserve">スイドウ </t>
    </rPh>
    <rPh sb="6" eb="8">
      <t xml:space="preserve">デンキ </t>
    </rPh>
    <rPh sb="9" eb="11">
      <t xml:space="preserve">ツウシンガ </t>
    </rPh>
    <rPh sb="11" eb="12">
      <t xml:space="preserve">ナドノ </t>
    </rPh>
    <rPh sb="20" eb="22">
      <t xml:space="preserve">テイシシタ </t>
    </rPh>
    <rPh sb="24" eb="26">
      <t xml:space="preserve">バアイノ </t>
    </rPh>
    <rPh sb="27" eb="28">
      <t xml:space="preserve">ソナエ </t>
    </rPh>
    <phoneticPr fontId="1"/>
  </si>
  <si>
    <t>交通インフラや輸送手段に影響が出た場合の対応が決まっている。</t>
    <rPh sb="0" eb="2">
      <t xml:space="preserve">コウツウインフラヤ </t>
    </rPh>
    <rPh sb="7" eb="11">
      <t xml:space="preserve">ユソウシュダン </t>
    </rPh>
    <rPh sb="12" eb="14">
      <t xml:space="preserve">エイキョウガ </t>
    </rPh>
    <rPh sb="15" eb="16">
      <t xml:space="preserve">デタ </t>
    </rPh>
    <rPh sb="17" eb="19">
      <t xml:space="preserve">バアイノ </t>
    </rPh>
    <rPh sb="20" eb="22">
      <t xml:space="preserve">タイオウ </t>
    </rPh>
    <rPh sb="23" eb="24">
      <t xml:space="preserve">キマッテイル </t>
    </rPh>
    <phoneticPr fontId="1"/>
  </si>
  <si>
    <t>パンデミックが発生した場合の対応が決まっている。</t>
    <rPh sb="7" eb="9">
      <t xml:space="preserve">ハッセイシタ </t>
    </rPh>
    <rPh sb="11" eb="13">
      <t xml:space="preserve">バアイ </t>
    </rPh>
    <rPh sb="14" eb="16">
      <t xml:space="preserve">タイオウ </t>
    </rPh>
    <rPh sb="17" eb="18">
      <t xml:space="preserve">キマッテイル </t>
    </rPh>
    <phoneticPr fontId="1"/>
  </si>
  <si>
    <t>事業所が所在している地域で過去に発生した災害について把握している。事業所の所在地のリスク特性を、ハザードマップ等で確認できている。</t>
    <rPh sb="0" eb="1">
      <t xml:space="preserve">ジギョウショガ </t>
    </rPh>
    <rPh sb="4" eb="6">
      <t xml:space="preserve">ショザイシテイル </t>
    </rPh>
    <rPh sb="10" eb="12">
      <t xml:space="preserve">チイキデ </t>
    </rPh>
    <rPh sb="13" eb="15">
      <t xml:space="preserve">カコニ </t>
    </rPh>
    <rPh sb="16" eb="18">
      <t xml:space="preserve">ハッセイシタ </t>
    </rPh>
    <rPh sb="20" eb="22">
      <t xml:space="preserve">サイガイ </t>
    </rPh>
    <rPh sb="26" eb="28">
      <t xml:space="preserve">ハアク </t>
    </rPh>
    <phoneticPr fontId="1"/>
  </si>
  <si>
    <t>カテゴリ</t>
    <phoneticPr fontId="1"/>
  </si>
  <si>
    <t>確認内容</t>
    <rPh sb="0" eb="2">
      <t xml:space="preserve">カクニン </t>
    </rPh>
    <rPh sb="2" eb="4">
      <t xml:space="preserve">ナイヨウ </t>
    </rPh>
    <phoneticPr fontId="1"/>
  </si>
  <si>
    <t>おおよそできていると思う</t>
    <rPh sb="10" eb="11">
      <t xml:space="preserve">オモウ </t>
    </rPh>
    <phoneticPr fontId="1"/>
  </si>
  <si>
    <t>十分にできていると思う</t>
    <rPh sb="0" eb="2">
      <t xml:space="preserve">ジュウブン </t>
    </rPh>
    <rPh sb="9" eb="10">
      <t xml:space="preserve">オモウ </t>
    </rPh>
    <phoneticPr fontId="1"/>
  </si>
  <si>
    <t>まだまだ不十分だと思う</t>
    <rPh sb="4" eb="7">
      <t xml:space="preserve">フジュウブン </t>
    </rPh>
    <rPh sb="9" eb="10">
      <t xml:space="preserve">オモウ </t>
    </rPh>
    <phoneticPr fontId="1"/>
  </si>
  <si>
    <t>全くできていないと思う</t>
    <rPh sb="0" eb="1">
      <t xml:space="preserve">マッタク </t>
    </rPh>
    <rPh sb="9" eb="10">
      <t xml:space="preserve">オモウ </t>
    </rPh>
    <phoneticPr fontId="1"/>
  </si>
  <si>
    <t>トータル</t>
    <phoneticPr fontId="1"/>
  </si>
  <si>
    <t>○</t>
    <phoneticPr fontId="1"/>
  </si>
  <si>
    <t>評価</t>
    <rPh sb="0" eb="2">
      <t xml:space="preserve">ヒョウカ </t>
    </rPh>
    <phoneticPr fontId="1"/>
  </si>
  <si>
    <t>評価点</t>
    <rPh sb="0" eb="3">
      <t xml:space="preserve">ヒョウカテン </t>
    </rPh>
    <phoneticPr fontId="1"/>
  </si>
  <si>
    <t>満点</t>
    <rPh sb="0" eb="2">
      <t xml:space="preserve">マンテｎ </t>
    </rPh>
    <phoneticPr fontId="1"/>
  </si>
  <si>
    <t>災害・予測</t>
    <rPh sb="0" eb="2">
      <t xml:space="preserve">サイガイ </t>
    </rPh>
    <rPh sb="3" eb="5">
      <t xml:space="preserve">ヨソク </t>
    </rPh>
    <phoneticPr fontId="1"/>
  </si>
  <si>
    <t>人</t>
    <rPh sb="0" eb="1">
      <t xml:space="preserve">ジンテキシゲｎ </t>
    </rPh>
    <phoneticPr fontId="1"/>
  </si>
  <si>
    <t>緊急事態発生時に、支援の到着や交通機関復旧までの間の顧客や従業員の安全や健康を確保する準備がある。</t>
    <rPh sb="12" eb="14">
      <t xml:space="preserve">トウチャクヤ </t>
    </rPh>
    <rPh sb="15" eb="19">
      <t xml:space="preserve">コウツウキカン </t>
    </rPh>
    <rPh sb="19" eb="21">
      <t xml:space="preserve">フッキュウ </t>
    </rPh>
    <rPh sb="24" eb="25">
      <t xml:space="preserve">アイダ </t>
    </rPh>
    <rPh sb="26" eb="28">
      <t xml:space="preserve">コキャクヤ </t>
    </rPh>
    <rPh sb="43" eb="45">
      <t xml:space="preserve">ジュンビ </t>
    </rPh>
    <phoneticPr fontId="1"/>
  </si>
  <si>
    <t>事業所の設備や備品の流動（目録の更新）を管理できている。</t>
    <rPh sb="0" eb="3">
      <t xml:space="preserve">ジギョウショノ </t>
    </rPh>
    <rPh sb="4" eb="6">
      <t xml:space="preserve">セツビ </t>
    </rPh>
    <rPh sb="7" eb="9">
      <t xml:space="preserve">ビヒン </t>
    </rPh>
    <rPh sb="10" eb="12">
      <t xml:space="preserve">リュウドウヲ </t>
    </rPh>
    <rPh sb="13" eb="15">
      <t xml:space="preserve">モクロク </t>
    </rPh>
    <rPh sb="16" eb="18">
      <t xml:space="preserve">コウシｎ </t>
    </rPh>
    <rPh sb="20" eb="22">
      <t xml:space="preserve">カンリシ </t>
    </rPh>
    <phoneticPr fontId="1"/>
  </si>
  <si>
    <t>●施設内待機（一斉帰宅抑制要請への対応を含む）や帰宅困難状態になった場合に、顧客や従業員の安全を守ることができない。</t>
  </si>
  <si>
    <t>●従業員の安否確認ができない。出社可能な従業員の有無が判らない。社屋や工場などの被災状況の確認や伝達ができない。</t>
  </si>
  <si>
    <t>●出社できない従業員の担当業務が停滞し、事業復旧が遅れる。</t>
  </si>
  <si>
    <t>●避難のタイミングを逃して逃げ遅れたり、適切な避難方法を判断できない。ケガ人がいても対応ができない。</t>
  </si>
  <si>
    <t>●建物や工場の破損、転倒などによる機械類の破損や故障が発生する。事業復旧が大幅に遅れる。</t>
  </si>
  <si>
    <t>●重要な書類や電子機器類、機械類が浸水してしまう。事業復旧が大幅に遅れる。</t>
  </si>
  <si>
    <t>●破損や故障のある機械等の災害前の状況を正確に確認できず、修理などの対応が遅れ、事業復旧が大幅に遅れる。</t>
  </si>
  <si>
    <t>●自社が被災を逃れた場合でも、事業を継続することができない。</t>
  </si>
  <si>
    <t>●持ちこたえられる期間が判らなかったり、予想を大きく超える損失が出てしまう。対応が遅れる。</t>
  </si>
  <si>
    <t>●社屋の補修や機械類の修理、備品類の購入など、事業復旧に必要なものを整えられない。</t>
  </si>
  <si>
    <t>●資金調達が遅れ、事業復旧が大幅に遅れたり、困難状況に陥る。</t>
  </si>
  <si>
    <t>●取引先への対応や従業員の給与支払ができず、事業復旧ができないうえに、信用を失うことに繫がりかねない。</t>
  </si>
  <si>
    <t>●情報が失われ、事業復旧が大幅に遅れたり、困難状況に陥る。</t>
  </si>
  <si>
    <t>●ハードディスクの破損により情報が失われ、事業復旧が大幅に遅れたり、困難状況に陥る。</t>
  </si>
  <si>
    <t>●状況の把握が遅れる。取引先等との連絡が取れない。</t>
  </si>
  <si>
    <t>●ICTが元通りにならない限り、縮小した事業再開もできない。</t>
  </si>
  <si>
    <t>●災害による影響が予測できないため、ダメージを減らすための適切な判断ができない。</t>
  </si>
  <si>
    <t>●マイナスの影響をできるだけ抑えながら、緊急時を乗り切ることができない。復旧手順が判らず、復旧が大幅に遅れる。</t>
  </si>
  <si>
    <t>●指揮命令系統の混乱により、安全な避難やダメージ軽減のための適切な対応ができない。</t>
  </si>
  <si>
    <t>●ルールや判断基準が異なるため「要請に対応できない」「要請しても対応してもらえない」という状況に陥る。</t>
  </si>
  <si>
    <t>●災害や被害の想定ができないため、適切な予防策を講じることができない。</t>
  </si>
  <si>
    <t>●ライフラインが復旧するまで何もできない。帰宅困難時や施設内待機に対応できない。</t>
  </si>
  <si>
    <t>●物流が停止し出荷できなくなったり、原材料が入手できないなど事業活動ができない。</t>
  </si>
  <si>
    <t>●社内感染が拡大し、事業継続が困難になる。</t>
  </si>
  <si>
    <t>事業継続や復旧を妨げる発生する可能性のあるリスク</t>
    <rPh sb="0" eb="4">
      <t xml:space="preserve">ジギョウケイゾク </t>
    </rPh>
    <rPh sb="5" eb="7">
      <t xml:space="preserve">フッッキュウ </t>
    </rPh>
    <rPh sb="8" eb="9">
      <t xml:space="preserve">サマタゲル </t>
    </rPh>
    <rPh sb="11" eb="13">
      <t xml:space="preserve">ハッセイ </t>
    </rPh>
    <rPh sb="15" eb="18">
      <t xml:space="preserve">カノウセイノ </t>
    </rPh>
    <phoneticPr fontId="1"/>
  </si>
  <si>
    <t>●安否確認方法、連絡方法を決め、定期的に練習をする。</t>
    <rPh sb="0" eb="1">
      <t>●</t>
    </rPh>
    <rPh sb="1" eb="5">
      <t xml:space="preserve">アンピカクニン </t>
    </rPh>
    <rPh sb="5" eb="7">
      <t xml:space="preserve">ホウホウ </t>
    </rPh>
    <rPh sb="8" eb="10">
      <t xml:space="preserve">レンラク </t>
    </rPh>
    <rPh sb="10" eb="12">
      <t xml:space="preserve">ホウホウヲ </t>
    </rPh>
    <rPh sb="13" eb="14">
      <t xml:space="preserve">キメ </t>
    </rPh>
    <rPh sb="16" eb="19">
      <t xml:space="preserve">テイキテキニ </t>
    </rPh>
    <rPh sb="20" eb="22">
      <t xml:space="preserve">レンシュウヲ </t>
    </rPh>
    <phoneticPr fontId="1"/>
  </si>
  <si>
    <t>●自治体等が公表している帰宅困難者マニュアル等を参考に適切な備蓄をローリングストック法で行う。</t>
    <rPh sb="1" eb="4">
      <t xml:space="preserve">ジチタイ </t>
    </rPh>
    <rPh sb="4" eb="5">
      <t xml:space="preserve">トウ </t>
    </rPh>
    <rPh sb="6" eb="8">
      <t xml:space="preserve">コウヒョウ </t>
    </rPh>
    <rPh sb="12" eb="17">
      <t xml:space="preserve">キタクコンナンシャ </t>
    </rPh>
    <rPh sb="22" eb="23">
      <t xml:space="preserve">トウ </t>
    </rPh>
    <rPh sb="24" eb="26">
      <t xml:space="preserve">サンコウ </t>
    </rPh>
    <rPh sb="27" eb="29">
      <t xml:space="preserve">テキセツ </t>
    </rPh>
    <rPh sb="30" eb="32">
      <t xml:space="preserve">ビチクヲ </t>
    </rPh>
    <rPh sb="42" eb="43">
      <t xml:space="preserve">ホウ </t>
    </rPh>
    <rPh sb="44" eb="45">
      <t xml:space="preserve">オコナウ </t>
    </rPh>
    <phoneticPr fontId="1"/>
  </si>
  <si>
    <t>●多能工や複数担当制などにより業務の属人化を防ぐ。</t>
    <rPh sb="1" eb="3">
      <t xml:space="preserve">ギョウムノ </t>
    </rPh>
    <rPh sb="4" eb="7">
      <t xml:space="preserve">ゾクジンカ </t>
    </rPh>
    <rPh sb="8" eb="9">
      <t xml:space="preserve">フセグ </t>
    </rPh>
    <rPh sb="11" eb="17">
      <t xml:space="preserve">タノウコウ </t>
    </rPh>
    <rPh sb="18" eb="20">
      <t xml:space="preserve">フクスウ </t>
    </rPh>
    <rPh sb="20" eb="23">
      <t xml:space="preserve">タントウセイ </t>
    </rPh>
    <phoneticPr fontId="1"/>
  </si>
  <si>
    <t>●自治体や地域の防災訓練や消防の講習などに参加する。</t>
    <rPh sb="1" eb="2">
      <t xml:space="preserve">ジチタイノ </t>
    </rPh>
    <rPh sb="5" eb="7">
      <t xml:space="preserve">チイキノ </t>
    </rPh>
    <rPh sb="8" eb="10">
      <t xml:space="preserve">ボウサイ </t>
    </rPh>
    <rPh sb="10" eb="12">
      <t xml:space="preserve">クンレンニ </t>
    </rPh>
    <rPh sb="13" eb="15">
      <t xml:space="preserve">ショウボウ </t>
    </rPh>
    <rPh sb="16" eb="18">
      <t xml:space="preserve">コウシュウ </t>
    </rPh>
    <rPh sb="21" eb="23">
      <t xml:space="preserve">サンカスル </t>
    </rPh>
    <phoneticPr fontId="1"/>
  </si>
  <si>
    <t>●耐震補強や転倒防止、移動防止などの対策をする。</t>
    <rPh sb="1" eb="5">
      <t xml:space="preserve">タイシンホキョウヤ </t>
    </rPh>
    <rPh sb="6" eb="10">
      <t xml:space="preserve">テントウボウシ </t>
    </rPh>
    <rPh sb="11" eb="13">
      <t xml:space="preserve">イドウ </t>
    </rPh>
    <rPh sb="13" eb="15">
      <t xml:space="preserve">ボウシ </t>
    </rPh>
    <rPh sb="18" eb="20">
      <t xml:space="preserve">タイサクヲ </t>
    </rPh>
    <phoneticPr fontId="1"/>
  </si>
  <si>
    <t>●浸水の可能性のある高さにある重要物を、高い所に移動させる。浸水の可能性のない場所に移動させる。</t>
    <rPh sb="1" eb="3">
      <t xml:space="preserve">シンスイ </t>
    </rPh>
    <rPh sb="4" eb="7">
      <t xml:space="preserve">カノウセイノアル </t>
    </rPh>
    <rPh sb="10" eb="11">
      <t xml:space="preserve">タカサニ </t>
    </rPh>
    <rPh sb="15" eb="18">
      <t xml:space="preserve">ジュウヨウブツヲ </t>
    </rPh>
    <rPh sb="20" eb="21">
      <t xml:space="preserve">タカイトコロニ </t>
    </rPh>
    <rPh sb="24" eb="26">
      <t xml:space="preserve">イドウ </t>
    </rPh>
    <rPh sb="30" eb="32">
      <t xml:space="preserve">シンスイ </t>
    </rPh>
    <rPh sb="33" eb="36">
      <t xml:space="preserve">カノウセイノ </t>
    </rPh>
    <rPh sb="39" eb="41">
      <t xml:space="preserve">バショニ </t>
    </rPh>
    <rPh sb="42" eb="44">
      <t xml:space="preserve">イドウサセル </t>
    </rPh>
    <phoneticPr fontId="1"/>
  </si>
  <si>
    <t>●設備や備品台帳を適切に作成し、定期的に確認する。</t>
    <rPh sb="1" eb="3">
      <t xml:space="preserve">セツビヤ </t>
    </rPh>
    <rPh sb="4" eb="8">
      <t xml:space="preserve">ビヒンダイチョウヲ </t>
    </rPh>
    <rPh sb="9" eb="11">
      <t xml:space="preserve">テキセツニ </t>
    </rPh>
    <rPh sb="12" eb="14">
      <t xml:space="preserve">サクセイシ </t>
    </rPh>
    <rPh sb="16" eb="19">
      <t xml:space="preserve">テイキテキニ </t>
    </rPh>
    <rPh sb="20" eb="22">
      <t xml:space="preserve">カクニンスル </t>
    </rPh>
    <phoneticPr fontId="1"/>
  </si>
  <si>
    <t>●サプライヤーの災害リスクを確認する他、代替品等の情報を得ておく。</t>
    <rPh sb="8" eb="10">
      <t xml:space="preserve">サイガイリスクヲ </t>
    </rPh>
    <rPh sb="14" eb="16">
      <t xml:space="preserve">カクニンスルホカ </t>
    </rPh>
    <rPh sb="20" eb="22">
      <t xml:space="preserve">ダイタイ </t>
    </rPh>
    <rPh sb="22" eb="23">
      <t xml:space="preserve">ヒン </t>
    </rPh>
    <rPh sb="23" eb="24">
      <t xml:space="preserve">トウ </t>
    </rPh>
    <rPh sb="25" eb="27">
      <t xml:space="preserve">ジョウホウヲ </t>
    </rPh>
    <rPh sb="28" eb="29">
      <t xml:space="preserve">エテオク </t>
    </rPh>
    <phoneticPr fontId="1"/>
  </si>
  <si>
    <t>●実績を元に試算をする。時期など変動要因がある場合は、要因毎に試算をしておく。</t>
    <rPh sb="1" eb="3">
      <t xml:space="preserve">ジッセキヲ </t>
    </rPh>
    <rPh sb="4" eb="5">
      <t xml:space="preserve">モトニ </t>
    </rPh>
    <rPh sb="6" eb="8">
      <t xml:space="preserve">シサンヲ </t>
    </rPh>
    <rPh sb="12" eb="14">
      <t xml:space="preserve">ジキ </t>
    </rPh>
    <rPh sb="16" eb="18">
      <t xml:space="preserve">ヘンドウ </t>
    </rPh>
    <rPh sb="18" eb="20">
      <t xml:space="preserve">ヨウイン </t>
    </rPh>
    <rPh sb="27" eb="30">
      <t xml:space="preserve">ヨウインゴトニ </t>
    </rPh>
    <rPh sb="31" eb="33">
      <t xml:space="preserve">シサンヲ </t>
    </rPh>
    <phoneticPr fontId="1"/>
  </si>
  <si>
    <t>●資産や事業の性質を踏まえた保険の点検をする。</t>
    <rPh sb="1" eb="3">
      <t xml:space="preserve">シサン </t>
    </rPh>
    <rPh sb="4" eb="6">
      <t xml:space="preserve">ジギョウノ </t>
    </rPh>
    <rPh sb="7" eb="9">
      <t xml:space="preserve">セイシツヲ </t>
    </rPh>
    <rPh sb="10" eb="11">
      <t xml:space="preserve">フマエ </t>
    </rPh>
    <rPh sb="14" eb="16">
      <t xml:space="preserve">ホケン </t>
    </rPh>
    <rPh sb="17" eb="19">
      <t xml:space="preserve">テンケンヲ </t>
    </rPh>
    <phoneticPr fontId="1"/>
  </si>
  <si>
    <t>●国や自治体等の支援情報を確認しておく。</t>
    <rPh sb="1" eb="2">
      <t xml:space="preserve">クニヤ </t>
    </rPh>
    <rPh sb="3" eb="6">
      <t xml:space="preserve">ジチタイ </t>
    </rPh>
    <rPh sb="6" eb="7">
      <t xml:space="preserve">トウ </t>
    </rPh>
    <rPh sb="8" eb="12">
      <t xml:space="preserve">シエンジョウホウヲ </t>
    </rPh>
    <rPh sb="13" eb="15">
      <t xml:space="preserve">カクニンシ </t>
    </rPh>
    <phoneticPr fontId="1"/>
  </si>
  <si>
    <t>●1ヶ月程度の事業運転資金に相当するキャッシュフローを確保する。</t>
    <rPh sb="7" eb="13">
      <t xml:space="preserve">ジギョウウンテンシキｎ </t>
    </rPh>
    <rPh sb="14" eb="16">
      <t xml:space="preserve">ソウトウスル </t>
    </rPh>
    <rPh sb="27" eb="29">
      <t xml:space="preserve">カクホスル </t>
    </rPh>
    <phoneticPr fontId="1"/>
  </si>
  <si>
    <t>●データのバックアップを定期的にとる。</t>
    <rPh sb="12" eb="15">
      <t xml:space="preserve">テイキテキニトル </t>
    </rPh>
    <phoneticPr fontId="1"/>
  </si>
  <si>
    <t>●同時に被災しない場所でデータを保管する。</t>
    <rPh sb="1" eb="3">
      <t xml:space="preserve">ドウジニ </t>
    </rPh>
    <rPh sb="4" eb="6">
      <t xml:space="preserve">ヒサイシナイ </t>
    </rPh>
    <rPh sb="9" eb="11">
      <t xml:space="preserve">バショ </t>
    </rPh>
    <rPh sb="16" eb="18">
      <t xml:space="preserve">ホカンスル </t>
    </rPh>
    <phoneticPr fontId="1"/>
  </si>
  <si>
    <t>●緊急時の連絡先、情報収集先のリストを一つにまとめて作成しておく。</t>
    <rPh sb="1" eb="4">
      <t xml:space="preserve">キンキュウジノ </t>
    </rPh>
    <rPh sb="5" eb="8">
      <t xml:space="preserve">レンラクサキ </t>
    </rPh>
    <rPh sb="9" eb="14">
      <t xml:space="preserve">ジョウホウシュウシュウサキ </t>
    </rPh>
    <rPh sb="19" eb="20">
      <t xml:space="preserve">ヒトツニ </t>
    </rPh>
    <rPh sb="26" eb="28">
      <t xml:space="preserve">サクセイシテオク </t>
    </rPh>
    <phoneticPr fontId="1"/>
  </si>
  <si>
    <t>●インターネット、電話、FAXなどでの連絡法法を確認しておく。直ぐに連絡出来ない場合の対応を検討する。</t>
    <rPh sb="9" eb="11">
      <t xml:space="preserve">デンワカイセン </t>
    </rPh>
    <rPh sb="19" eb="23">
      <t xml:space="preserve">レンラクホウホウヲ </t>
    </rPh>
    <rPh sb="24" eb="26">
      <t xml:space="preserve">カクニンシテオク </t>
    </rPh>
    <rPh sb="31" eb="32">
      <t xml:space="preserve">スグニ </t>
    </rPh>
    <rPh sb="34" eb="38">
      <t xml:space="preserve">レンラクデキナイバアイノ </t>
    </rPh>
    <rPh sb="43" eb="45">
      <t xml:space="preserve">タイオウ </t>
    </rPh>
    <rPh sb="46" eb="48">
      <t xml:space="preserve">ケントウスル </t>
    </rPh>
    <phoneticPr fontId="1"/>
  </si>
  <si>
    <t>●事業に関連する事柄毎に災害時の影響を想定する。</t>
    <rPh sb="1" eb="3">
      <t xml:space="preserve">ジギョウニ </t>
    </rPh>
    <rPh sb="4" eb="6">
      <t xml:space="preserve">カンレンスル </t>
    </rPh>
    <rPh sb="8" eb="10">
      <t xml:space="preserve">コトガラ </t>
    </rPh>
    <rPh sb="10" eb="11">
      <t xml:space="preserve">ゴトニ </t>
    </rPh>
    <rPh sb="12" eb="15">
      <t xml:space="preserve">サイガイジノ </t>
    </rPh>
    <rPh sb="16" eb="18">
      <t xml:space="preserve">エイキョウヲ </t>
    </rPh>
    <rPh sb="19" eb="21">
      <t xml:space="preserve">ソウテイ </t>
    </rPh>
    <phoneticPr fontId="1"/>
  </si>
  <si>
    <t>●各事業評価を行い、復旧プロセスを決めておく。</t>
    <rPh sb="1" eb="4">
      <t xml:space="preserve">カクジギョウ </t>
    </rPh>
    <rPh sb="4" eb="6">
      <t xml:space="preserve">ヒョウカヲ </t>
    </rPh>
    <rPh sb="7" eb="8">
      <t xml:space="preserve">オコナイ </t>
    </rPh>
    <rPh sb="10" eb="12">
      <t xml:space="preserve">フッッキュウ </t>
    </rPh>
    <rPh sb="17" eb="18">
      <t xml:space="preserve">キメル </t>
    </rPh>
    <phoneticPr fontId="1"/>
  </si>
  <si>
    <t>●緊急時の指揮命令系統を決め、発動ルールを決めておく。</t>
    <rPh sb="1" eb="2">
      <t xml:space="preserve">キンキュウジノ </t>
    </rPh>
    <rPh sb="5" eb="11">
      <t xml:space="preserve">シキメイレイケイトウヲ </t>
    </rPh>
    <rPh sb="12" eb="13">
      <t xml:space="preserve">キメ </t>
    </rPh>
    <rPh sb="15" eb="17">
      <t xml:space="preserve">ハツドウ </t>
    </rPh>
    <rPh sb="21" eb="22">
      <t xml:space="preserve">キメテオク </t>
    </rPh>
    <phoneticPr fontId="1"/>
  </si>
  <si>
    <t>●取引先や同業者と災害発生時の対応について協議する。</t>
    <rPh sb="1" eb="4">
      <t xml:space="preserve">トリヒキサキ </t>
    </rPh>
    <rPh sb="5" eb="8">
      <t xml:space="preserve">ドウギョウシャ </t>
    </rPh>
    <rPh sb="9" eb="11">
      <t xml:space="preserve">サイガイジ </t>
    </rPh>
    <rPh sb="11" eb="14">
      <t xml:space="preserve">ハッセイジノタイオウニツイテ </t>
    </rPh>
    <rPh sb="21" eb="23">
      <t xml:space="preserve">キョウギスル </t>
    </rPh>
    <phoneticPr fontId="1"/>
  </si>
  <si>
    <t>●自治体のハザードマップを確認したり、地域の過去の災害を調べておく。</t>
    <rPh sb="1" eb="4">
      <t xml:space="preserve">ジチタイノ </t>
    </rPh>
    <rPh sb="13" eb="15">
      <t xml:space="preserve">カクニンシタリ </t>
    </rPh>
    <rPh sb="19" eb="21">
      <t xml:space="preserve">チイキノ </t>
    </rPh>
    <rPh sb="22" eb="24">
      <t xml:space="preserve">カコノサイガイヲ </t>
    </rPh>
    <rPh sb="28" eb="29">
      <t xml:space="preserve">シラベル </t>
    </rPh>
    <phoneticPr fontId="1"/>
  </si>
  <si>
    <t>●帰宅困難や施設内待機に対応できるよう、各自備蓄や会社備蓄をしておく。</t>
    <rPh sb="1" eb="5">
      <t xml:space="preserve">キタクコンナン </t>
    </rPh>
    <rPh sb="6" eb="11">
      <t xml:space="preserve">シセツナイタイキニ </t>
    </rPh>
    <rPh sb="12" eb="14">
      <t xml:space="preserve">タイオウデキル </t>
    </rPh>
    <rPh sb="20" eb="22">
      <t xml:space="preserve">カクジ </t>
    </rPh>
    <rPh sb="22" eb="24">
      <t xml:space="preserve">ビチク </t>
    </rPh>
    <rPh sb="25" eb="27">
      <t xml:space="preserve">カイシャ </t>
    </rPh>
    <rPh sb="27" eb="29">
      <t xml:space="preserve">ビチク </t>
    </rPh>
    <phoneticPr fontId="1"/>
  </si>
  <si>
    <t>●代替輸送手段の検討や、輸送ができない場合の対応についての協議をしておく。</t>
    <rPh sb="1" eb="7">
      <t xml:space="preserve">ダイタイユソウシュダン </t>
    </rPh>
    <rPh sb="8" eb="10">
      <t xml:space="preserve">ケントウ </t>
    </rPh>
    <rPh sb="12" eb="14">
      <t xml:space="preserve">ユソウガ </t>
    </rPh>
    <rPh sb="22" eb="24">
      <t xml:space="preserve">タイオウニツイテノ </t>
    </rPh>
    <rPh sb="29" eb="31">
      <t xml:space="preserve">キョウギヲ </t>
    </rPh>
    <phoneticPr fontId="1"/>
  </si>
  <si>
    <t>●パンデミック対応の事業実施体制を検討しておく。</t>
    <rPh sb="10" eb="12">
      <t xml:space="preserve">ジギョウ </t>
    </rPh>
    <rPh sb="12" eb="16">
      <t xml:space="preserve">ジッシタイセイヲ </t>
    </rPh>
    <rPh sb="17" eb="19">
      <t xml:space="preserve">ケントウシテオク </t>
    </rPh>
    <phoneticPr fontId="1"/>
  </si>
  <si>
    <t>人</t>
    <phoneticPr fontId="1"/>
  </si>
  <si>
    <t>設備</t>
    <rPh sb="0" eb="1">
      <t xml:space="preserve">セツビ </t>
    </rPh>
    <phoneticPr fontId="1"/>
  </si>
  <si>
    <t>資金</t>
    <rPh sb="0" eb="1">
      <t xml:space="preserve">シキｎ </t>
    </rPh>
    <phoneticPr fontId="1"/>
  </si>
  <si>
    <t>情報</t>
    <rPh sb="0" eb="1">
      <t xml:space="preserve">ジョウホウ </t>
    </rPh>
    <phoneticPr fontId="1"/>
  </si>
  <si>
    <t>体制</t>
    <rPh sb="0" eb="1">
      <t xml:space="preserve">タイセイ </t>
    </rPh>
    <phoneticPr fontId="1"/>
  </si>
  <si>
    <t>災害・予測</t>
    <rPh sb="0" eb="1">
      <t xml:space="preserve">サイガイ </t>
    </rPh>
    <rPh sb="2" eb="4">
      <t xml:space="preserve">ヨソク </t>
    </rPh>
    <phoneticPr fontId="1"/>
  </si>
  <si>
    <t>結果</t>
    <rPh sb="0" eb="2">
      <t xml:space="preserve">ケッカ </t>
    </rPh>
    <phoneticPr fontId="1"/>
  </si>
  <si>
    <t>結果を見る</t>
    <rPh sb="0" eb="2">
      <t xml:space="preserve">ケッカヲ </t>
    </rPh>
    <rPh sb="3" eb="4">
      <t xml:space="preserve">ミル </t>
    </rPh>
    <phoneticPr fontId="1"/>
  </si>
  <si>
    <t>対策</t>
    <rPh sb="0" eb="2">
      <t xml:space="preserve">タイサク </t>
    </rPh>
    <phoneticPr fontId="1"/>
  </si>
  <si>
    <t>危機の結果</t>
    <rPh sb="0" eb="2">
      <t xml:space="preserve">キキ </t>
    </rPh>
    <rPh sb="3" eb="5">
      <t xml:space="preserve">ケッカ </t>
    </rPh>
    <phoneticPr fontId="1"/>
  </si>
  <si>
    <t>危機</t>
    <rPh sb="0" eb="2">
      <t xml:space="preserve">キキ </t>
    </rPh>
    <phoneticPr fontId="1"/>
  </si>
  <si>
    <t>対策の結果</t>
    <rPh sb="0" eb="2">
      <t xml:space="preserve">タイサクノ </t>
    </rPh>
    <rPh sb="3" eb="5">
      <t xml:space="preserve">ケッカ </t>
    </rPh>
    <phoneticPr fontId="1"/>
  </si>
  <si>
    <t>★</t>
    <phoneticPr fontId="1"/>
  </si>
  <si>
    <t>並べ替え</t>
    <rPh sb="0" eb="1">
      <t xml:space="preserve">ナラベカエ </t>
    </rPh>
    <phoneticPr fontId="1"/>
  </si>
  <si>
    <t>リスクを回避するために必要なこと</t>
    <rPh sb="4" eb="6">
      <t xml:space="preserve">カイヒスルタメノ </t>
    </rPh>
    <rPh sb="11" eb="13">
      <t xml:space="preserve">ヒツヨウナ </t>
    </rPh>
    <phoneticPr fontId="1"/>
  </si>
  <si>
    <t>災害への対応状況チェックシート</t>
    <rPh sb="0" eb="1">
      <t xml:space="preserve">サイガイヘノ </t>
    </rPh>
    <rPh sb="4" eb="8">
      <t xml:space="preserve">タイオウジョウキョウ </t>
    </rPh>
    <phoneticPr fontId="1"/>
  </si>
  <si>
    <t>2021.11　やまもと行政書士事務所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</si>
</sst>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color theme="0"/>
      <name val="游ゴシック"/>
      <family val="3"/>
      <charset val="128"/>
      <scheme val="minor"/>
    </font>
    <font>
      <u/>
      <sz val="12"/>
      <color theme="10"/>
      <name val="游ゴシック"/>
      <family val="2"/>
      <charset val="128"/>
      <scheme val="minor"/>
    </font>
    <font>
      <sz val="2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6"/>
      <color theme="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thin">
        <color theme="1"/>
      </left>
      <right style="thin">
        <color theme="1"/>
      </right>
      <top/>
      <bottom style="thin">
        <color theme="1"/>
      </bottom>
      <diagonal/>
    </border>
    <border>
      <left style="medium">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thin">
        <color theme="1"/>
      </right>
      <top style="thin">
        <color theme="1"/>
      </top>
      <bottom/>
      <diagonal/>
    </border>
    <border>
      <left style="medium">
        <color theme="1"/>
      </left>
      <right/>
      <top style="medium">
        <color theme="1"/>
      </top>
      <bottom style="thin">
        <color indexed="64"/>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top style="thin">
        <color indexed="64"/>
      </top>
      <bottom style="thin">
        <color indexed="64"/>
      </bottom>
      <diagonal/>
    </border>
    <border>
      <left style="thin">
        <color theme="1"/>
      </left>
      <right style="medium">
        <color theme="1"/>
      </right>
      <top style="thin">
        <color theme="1"/>
      </top>
      <bottom style="thin">
        <color theme="1"/>
      </bottom>
      <diagonal/>
    </border>
    <border>
      <left style="medium">
        <color theme="1"/>
      </left>
      <right/>
      <top style="thin">
        <color indexed="64"/>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bottom style="thin">
        <color indexed="64"/>
      </bottom>
      <diagonal/>
    </border>
    <border>
      <left style="thin">
        <color theme="1"/>
      </left>
      <right style="medium">
        <color theme="1"/>
      </right>
      <top/>
      <bottom style="thin">
        <color theme="1"/>
      </bottom>
      <diagonal/>
    </border>
    <border>
      <left style="medium">
        <color theme="1"/>
      </left>
      <right/>
      <top style="thin">
        <color indexed="64"/>
      </top>
      <bottom/>
      <diagonal/>
    </border>
    <border>
      <left style="thin">
        <color theme="1"/>
      </left>
      <right style="medium">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diagonal/>
    </border>
    <border>
      <left/>
      <right/>
      <top/>
      <bottom style="thin">
        <color theme="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Border="1" applyAlignment="1">
      <alignment horizontal="center" vertical="center"/>
    </xf>
    <xf numFmtId="0" fontId="2" fillId="0" borderId="22" xfId="0" applyFont="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2"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2" borderId="31"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wrapText="1"/>
    </xf>
    <xf numFmtId="0" fontId="2" fillId="3" borderId="12"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3"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2" borderId="35"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6" borderId="33" xfId="1" applyFill="1" applyBorder="1" applyAlignment="1">
      <alignment horizontal="center" vertical="center" wrapText="1"/>
    </xf>
    <xf numFmtId="0" fontId="7" fillId="0" borderId="0" xfId="0" applyFont="1">
      <alignment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center" vertical="center" wrapText="1"/>
    </xf>
    <xf numFmtId="0" fontId="8" fillId="4" borderId="32" xfId="0" applyFont="1" applyFill="1" applyBorder="1" applyAlignment="1">
      <alignment horizontal="center" vertical="center"/>
    </xf>
    <xf numFmtId="0" fontId="8" fillId="5" borderId="32" xfId="0" applyFont="1" applyFill="1" applyBorder="1" applyAlignment="1">
      <alignment horizontal="center" vertical="center"/>
    </xf>
    <xf numFmtId="0" fontId="6" fillId="0" borderId="51" xfId="0" applyNumberFormat="1" applyFont="1" applyBorder="1" applyAlignment="1">
      <alignment horizontal="left" vertical="top" wrapText="1"/>
    </xf>
    <xf numFmtId="0" fontId="6" fillId="0" borderId="52" xfId="0" applyNumberFormat="1" applyFont="1" applyBorder="1" applyAlignment="1">
      <alignment horizontal="left" vertical="top" wrapText="1"/>
    </xf>
    <xf numFmtId="0" fontId="6" fillId="0" borderId="53" xfId="0" applyNumberFormat="1" applyFont="1" applyBorder="1" applyAlignment="1">
      <alignment horizontal="left" vertical="top" wrapText="1"/>
    </xf>
    <xf numFmtId="0" fontId="6" fillId="0" borderId="54" xfId="0" applyNumberFormat="1" applyFont="1" applyBorder="1" applyAlignment="1">
      <alignment horizontal="left" vertical="top" wrapText="1"/>
    </xf>
    <xf numFmtId="0" fontId="6" fillId="0" borderId="55" xfId="0" applyNumberFormat="1" applyFont="1" applyBorder="1" applyAlignment="1">
      <alignment horizontal="left" vertical="top" wrapText="1"/>
    </xf>
    <xf numFmtId="0" fontId="6" fillId="0" borderId="56" xfId="0" applyNumberFormat="1" applyFont="1" applyBorder="1" applyAlignment="1">
      <alignment horizontal="left" vertical="top" wrapText="1"/>
    </xf>
    <xf numFmtId="0" fontId="6" fillId="0" borderId="57"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58" xfId="0" applyNumberFormat="1" applyFont="1" applyBorder="1" applyAlignment="1">
      <alignment horizontal="left" vertical="top" wrapText="1"/>
    </xf>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2" borderId="36"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38" xfId="0" applyFont="1" applyBorder="1" applyAlignment="1">
      <alignment horizontal="left" vertical="center" wrapText="1"/>
    </xf>
    <xf numFmtId="0" fontId="2" fillId="0" borderId="40" xfId="0" applyFont="1" applyBorder="1" applyAlignment="1">
      <alignment horizontal="left" vertical="center" wrapText="1"/>
    </xf>
    <xf numFmtId="0" fontId="2" fillId="0" borderId="45" xfId="0" applyFont="1" applyBorder="1" applyAlignment="1">
      <alignment horizontal="left" vertical="center" wrapText="1"/>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2" fillId="2" borderId="37" xfId="0" applyFont="1" applyFill="1" applyBorder="1" applyAlignment="1">
      <alignment horizontal="center" vertical="center" wrapText="1"/>
    </xf>
    <xf numFmtId="0" fontId="5" fillId="0" borderId="34" xfId="0" applyFont="1" applyBorder="1" applyAlignment="1">
      <alignment horizontal="center" vertical="center"/>
    </xf>
    <xf numFmtId="0" fontId="5" fillId="0" borderId="48"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S Gothic" panose="020B0609070205080204" pitchFamily="49" charset="-128"/>
                <a:ea typeface="MS Gothic" panose="020B0609070205080204" pitchFamily="49" charset="-128"/>
                <a:cs typeface="+mn-cs"/>
              </a:defRPr>
            </a:pPr>
            <a:r>
              <a:rPr lang="ja-JP"/>
              <a:t>災害対応力チェック</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S Gothic" panose="020B0609070205080204" pitchFamily="49" charset="-128"/>
              <a:ea typeface="MS Gothic" panose="020B0609070205080204" pitchFamily="49" charset="-128"/>
              <a:cs typeface="+mn-cs"/>
            </a:defRPr>
          </a:pPr>
          <a:endParaRPr lang="ja-JP"/>
        </a:p>
      </c:txPr>
    </c:title>
    <c:autoTitleDeleted val="0"/>
    <c:plotArea>
      <c:layout>
        <c:manualLayout>
          <c:layoutTarget val="inner"/>
          <c:xMode val="edge"/>
          <c:yMode val="edge"/>
          <c:x val="0.23360182742678318"/>
          <c:y val="0.12312528948587309"/>
          <c:w val="0.53279634514643359"/>
          <c:h val="0.82492608460707118"/>
        </c:manualLayout>
      </c:layout>
      <c:radarChart>
        <c:radarStyle val="marker"/>
        <c:varyColors val="0"/>
        <c:ser>
          <c:idx val="0"/>
          <c:order val="0"/>
          <c:tx>
            <c:strRef>
              <c:f>結果!$G$29</c:f>
              <c:strCache>
                <c:ptCount val="1"/>
                <c:pt idx="0">
                  <c:v>評価点</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結果!$F$30:$F$35</c:f>
              <c:strCache>
                <c:ptCount val="6"/>
                <c:pt idx="0">
                  <c:v>人</c:v>
                </c:pt>
                <c:pt idx="1">
                  <c:v>設備</c:v>
                </c:pt>
                <c:pt idx="2">
                  <c:v>資金</c:v>
                </c:pt>
                <c:pt idx="3">
                  <c:v>情報</c:v>
                </c:pt>
                <c:pt idx="4">
                  <c:v>体制</c:v>
                </c:pt>
                <c:pt idx="5">
                  <c:v>災害・予測</c:v>
                </c:pt>
              </c:strCache>
            </c:strRef>
          </c:cat>
          <c:val>
            <c:numRef>
              <c:f>結果!$G$30:$G$35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0A-4F4C-8733-80589100952A}"/>
            </c:ext>
          </c:extLst>
        </c:ser>
        <c:ser>
          <c:idx val="1"/>
          <c:order val="1"/>
          <c:tx>
            <c:strRef>
              <c:f>結果!$H$29</c:f>
              <c:strCache>
                <c:ptCount val="1"/>
                <c:pt idx="0">
                  <c:v>満点</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結果!$F$30:$F$35</c:f>
              <c:strCache>
                <c:ptCount val="6"/>
                <c:pt idx="0">
                  <c:v>人</c:v>
                </c:pt>
                <c:pt idx="1">
                  <c:v>設備</c:v>
                </c:pt>
                <c:pt idx="2">
                  <c:v>資金</c:v>
                </c:pt>
                <c:pt idx="3">
                  <c:v>情報</c:v>
                </c:pt>
                <c:pt idx="4">
                  <c:v>体制</c:v>
                </c:pt>
                <c:pt idx="5">
                  <c:v>災害・予測</c:v>
                </c:pt>
              </c:strCache>
            </c:strRef>
          </c:cat>
          <c:val>
            <c:numRef>
              <c:f>結果!$H$30:$H$35</c:f>
              <c:numCache>
                <c:formatCode>General</c:formatCode>
                <c:ptCount val="6"/>
                <c:pt idx="0">
                  <c:v>12</c:v>
                </c:pt>
                <c:pt idx="1">
                  <c:v>12</c:v>
                </c:pt>
                <c:pt idx="2">
                  <c:v>12</c:v>
                </c:pt>
                <c:pt idx="3">
                  <c:v>12</c:v>
                </c:pt>
                <c:pt idx="4">
                  <c:v>12</c:v>
                </c:pt>
                <c:pt idx="5">
                  <c:v>12</c:v>
                </c:pt>
              </c:numCache>
            </c:numRef>
          </c:val>
          <c:extLst>
            <c:ext xmlns:c16="http://schemas.microsoft.com/office/drawing/2014/chart" uri="{C3380CC4-5D6E-409C-BE32-E72D297353CC}">
              <c16:uniqueId val="{00000001-F10A-4F4C-8733-80589100952A}"/>
            </c:ext>
          </c:extLst>
        </c:ser>
        <c:dLbls>
          <c:showLegendKey val="0"/>
          <c:showVal val="0"/>
          <c:showCatName val="0"/>
          <c:showSerName val="0"/>
          <c:showPercent val="0"/>
          <c:showBubbleSize val="0"/>
        </c:dLbls>
        <c:axId val="605254592"/>
        <c:axId val="1699023135"/>
      </c:radarChart>
      <c:catAx>
        <c:axId val="60525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S Gothic" panose="020B0609070205080204" pitchFamily="49" charset="-128"/>
                <a:ea typeface="MS Gothic" panose="020B0609070205080204" pitchFamily="49" charset="-128"/>
                <a:cs typeface="+mn-cs"/>
              </a:defRPr>
            </a:pPr>
            <a:endParaRPr lang="ja-JP"/>
          </a:p>
        </c:txPr>
        <c:crossAx val="1699023135"/>
        <c:crosses val="autoZero"/>
        <c:auto val="1"/>
        <c:lblAlgn val="ctr"/>
        <c:lblOffset val="100"/>
        <c:noMultiLvlLbl val="0"/>
      </c:catAx>
      <c:valAx>
        <c:axId val="16990231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S Gothic" panose="020B0609070205080204" pitchFamily="49" charset="-128"/>
                <a:ea typeface="MS Gothic" panose="020B0609070205080204" pitchFamily="49" charset="-128"/>
                <a:cs typeface="+mn-cs"/>
              </a:defRPr>
            </a:pPr>
            <a:endParaRPr lang="ja-JP"/>
          </a:p>
        </c:txPr>
        <c:crossAx val="605254592"/>
        <c:crosses val="autoZero"/>
        <c:crossBetween val="between"/>
      </c:valAx>
      <c:spPr>
        <a:noFill/>
        <a:ln>
          <a:noFill/>
        </a:ln>
        <a:effectLst/>
      </c:spPr>
    </c:plotArea>
    <c:legend>
      <c:legendPos val="t"/>
      <c:layout>
        <c:manualLayout>
          <c:xMode val="edge"/>
          <c:yMode val="edge"/>
          <c:x val="0.73460330486932801"/>
          <c:y val="7.1458429828624367E-2"/>
          <c:w val="0.19535186221578235"/>
          <c:h val="4.1431060195790931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S Gothic" panose="020B0609070205080204" pitchFamily="49" charset="-128"/>
              <a:ea typeface="MS Gothic"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MS Gothic" panose="020B0609070205080204" pitchFamily="49" charset="-128"/>
          <a:ea typeface="MS Gothic" panose="020B0609070205080204" pitchFamily="49"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939511</xdr:colOff>
      <xdr:row>27</xdr:row>
      <xdr:rowOff>403514</xdr:rowOff>
    </xdr:from>
    <xdr:to>
      <xdr:col>4</xdr:col>
      <xdr:colOff>707158</xdr:colOff>
      <xdr:row>37</xdr:row>
      <xdr:rowOff>245341</xdr:rowOff>
    </xdr:to>
    <xdr:graphicFrame macro="">
      <xdr:nvGraphicFramePr>
        <xdr:cNvPr id="2" name="グラフ 1">
          <a:extLst>
            <a:ext uri="{FF2B5EF4-FFF2-40B4-BE49-F238E27FC236}">
              <a16:creationId xmlns:a16="http://schemas.microsoft.com/office/drawing/2014/main" id="{ECE886C4-A752-6548-AC5E-2B601F417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2D000-69A2-9347-8005-ED6F57133432}">
  <sheetPr>
    <pageSetUpPr fitToPage="1"/>
  </sheetPr>
  <dimension ref="B1:Q28"/>
  <sheetViews>
    <sheetView showGridLines="0" showRowColHeaders="0" tabSelected="1" showRuler="0" view="pageBreakPreview" zoomScale="84" zoomScaleNormal="100" zoomScalePageLayoutView="81" workbookViewId="0">
      <selection activeCell="O5" sqref="O5"/>
    </sheetView>
  </sheetViews>
  <sheetFormatPr baseColWidth="10" defaultRowHeight="42" customHeight="1"/>
  <cols>
    <col min="1" max="1" width="5.5703125" style="1" customWidth="1"/>
    <col min="2" max="2" width="10.7109375" style="1"/>
    <col min="3" max="3" width="59" style="2" customWidth="1"/>
    <col min="4" max="7" width="12.5703125" style="3" customWidth="1"/>
    <col min="8" max="8" width="12.42578125" style="3" customWidth="1"/>
    <col min="9" max="9" width="5.5703125" style="1" customWidth="1"/>
    <col min="10" max="10" width="10.7109375" style="1" hidden="1" customWidth="1"/>
    <col min="11" max="14" width="10.7109375" style="3" hidden="1" customWidth="1"/>
    <col min="15" max="15" width="38.85546875" style="2" customWidth="1"/>
    <col min="16" max="16" width="5" style="2" customWidth="1"/>
    <col min="17" max="17" width="47.7109375" style="2" customWidth="1"/>
    <col min="18" max="18" width="10.7109375" style="1" customWidth="1"/>
    <col min="19" max="16384" width="10.7109375" style="1"/>
  </cols>
  <sheetData>
    <row r="1" spans="2:14" ht="42" customHeight="1" thickBot="1">
      <c r="B1" s="50" t="s">
        <v>105</v>
      </c>
      <c r="H1" s="90" t="s">
        <v>106</v>
      </c>
    </row>
    <row r="2" spans="2:14" s="8" customFormat="1" ht="42" customHeight="1" thickBot="1">
      <c r="B2" s="4" t="s">
        <v>26</v>
      </c>
      <c r="C2" s="5" t="s">
        <v>27</v>
      </c>
      <c r="D2" s="5" t="s">
        <v>29</v>
      </c>
      <c r="E2" s="5" t="s">
        <v>28</v>
      </c>
      <c r="F2" s="5" t="s">
        <v>30</v>
      </c>
      <c r="G2" s="6" t="s">
        <v>31</v>
      </c>
      <c r="H2" s="7" t="s">
        <v>34</v>
      </c>
    </row>
    <row r="3" spans="2:14" ht="42" customHeight="1">
      <c r="B3" s="51" t="s">
        <v>90</v>
      </c>
      <c r="C3" s="9" t="s">
        <v>39</v>
      </c>
      <c r="D3" s="10"/>
      <c r="E3" s="10"/>
      <c r="F3" s="10"/>
      <c r="G3" s="11"/>
      <c r="H3" s="44">
        <f>SUM(K3:N3)</f>
        <v>0</v>
      </c>
      <c r="J3" s="3" t="s">
        <v>33</v>
      </c>
      <c r="K3" s="12" t="str">
        <f t="shared" ref="K3:K18" si="0">IF(D3="○",3,"")</f>
        <v/>
      </c>
      <c r="L3" s="12" t="str">
        <f t="shared" ref="L3:L18" si="1">IF(E3="○",2,"")</f>
        <v/>
      </c>
      <c r="M3" s="12" t="str">
        <f t="shared" ref="M3:M18" si="2">IF(F3="○",1,"")</f>
        <v/>
      </c>
      <c r="N3" s="12" t="str">
        <f t="shared" ref="N3:N18" si="3">IF(G3="○",0,"")</f>
        <v/>
      </c>
    </row>
    <row r="4" spans="2:14" ht="42" customHeight="1">
      <c r="B4" s="52"/>
      <c r="C4" s="13" t="s">
        <v>4</v>
      </c>
      <c r="D4" s="12"/>
      <c r="E4" s="12"/>
      <c r="F4" s="12"/>
      <c r="G4" s="14"/>
      <c r="H4" s="45">
        <f t="shared" ref="H4:H26" si="4">SUM(K4:N4)</f>
        <v>0</v>
      </c>
      <c r="K4" s="12" t="str">
        <f t="shared" si="0"/>
        <v/>
      </c>
      <c r="L4" s="12" t="str">
        <f t="shared" si="1"/>
        <v/>
      </c>
      <c r="M4" s="12" t="str">
        <f t="shared" si="2"/>
        <v/>
      </c>
      <c r="N4" s="12" t="str">
        <f t="shared" si="3"/>
        <v/>
      </c>
    </row>
    <row r="5" spans="2:14" ht="42" customHeight="1">
      <c r="B5" s="52"/>
      <c r="C5" s="13" t="s">
        <v>5</v>
      </c>
      <c r="D5" s="12"/>
      <c r="E5" s="12"/>
      <c r="F5" s="12"/>
      <c r="G5" s="14"/>
      <c r="H5" s="45">
        <f t="shared" si="4"/>
        <v>0</v>
      </c>
      <c r="K5" s="12" t="str">
        <f t="shared" si="0"/>
        <v/>
      </c>
      <c r="L5" s="12" t="str">
        <f t="shared" si="1"/>
        <v/>
      </c>
      <c r="M5" s="12" t="str">
        <f t="shared" si="2"/>
        <v/>
      </c>
      <c r="N5" s="12" t="str">
        <f t="shared" si="3"/>
        <v/>
      </c>
    </row>
    <row r="6" spans="2:14" ht="42" customHeight="1" thickBot="1">
      <c r="B6" s="54"/>
      <c r="C6" s="15" t="s">
        <v>6</v>
      </c>
      <c r="D6" s="16"/>
      <c r="E6" s="16"/>
      <c r="F6" s="16"/>
      <c r="G6" s="17"/>
      <c r="H6" s="46">
        <f t="shared" si="4"/>
        <v>0</v>
      </c>
      <c r="K6" s="12" t="str">
        <f t="shared" si="0"/>
        <v/>
      </c>
      <c r="L6" s="12" t="str">
        <f t="shared" si="1"/>
        <v/>
      </c>
      <c r="M6" s="12" t="str">
        <f t="shared" si="2"/>
        <v/>
      </c>
      <c r="N6" s="12" t="str">
        <f t="shared" si="3"/>
        <v/>
      </c>
    </row>
    <row r="7" spans="2:14" ht="42" customHeight="1">
      <c r="B7" s="55" t="s">
        <v>91</v>
      </c>
      <c r="C7" s="18" t="s">
        <v>7</v>
      </c>
      <c r="D7" s="19"/>
      <c r="E7" s="19"/>
      <c r="F7" s="19"/>
      <c r="G7" s="20"/>
      <c r="H7" s="47">
        <f t="shared" si="4"/>
        <v>0</v>
      </c>
      <c r="K7" s="12" t="str">
        <f t="shared" si="0"/>
        <v/>
      </c>
      <c r="L7" s="12" t="str">
        <f t="shared" si="1"/>
        <v/>
      </c>
      <c r="M7" s="12" t="str">
        <f t="shared" si="2"/>
        <v/>
      </c>
      <c r="N7" s="12" t="str">
        <f t="shared" si="3"/>
        <v/>
      </c>
    </row>
    <row r="8" spans="2:14" ht="42" customHeight="1">
      <c r="B8" s="52"/>
      <c r="C8" s="13" t="s">
        <v>8</v>
      </c>
      <c r="D8" s="12"/>
      <c r="E8" s="12"/>
      <c r="F8" s="12"/>
      <c r="G8" s="14"/>
      <c r="H8" s="45">
        <f t="shared" si="4"/>
        <v>0</v>
      </c>
      <c r="K8" s="12" t="str">
        <f t="shared" si="0"/>
        <v/>
      </c>
      <c r="L8" s="12" t="str">
        <f t="shared" si="1"/>
        <v/>
      </c>
      <c r="M8" s="12" t="str">
        <f t="shared" si="2"/>
        <v/>
      </c>
      <c r="N8" s="12" t="str">
        <f t="shared" si="3"/>
        <v/>
      </c>
    </row>
    <row r="9" spans="2:14" ht="42" customHeight="1">
      <c r="B9" s="52"/>
      <c r="C9" s="13" t="s">
        <v>40</v>
      </c>
      <c r="D9" s="12"/>
      <c r="E9" s="12"/>
      <c r="F9" s="12"/>
      <c r="G9" s="14"/>
      <c r="H9" s="45">
        <f t="shared" si="4"/>
        <v>0</v>
      </c>
      <c r="K9" s="12" t="str">
        <f t="shared" si="0"/>
        <v/>
      </c>
      <c r="L9" s="12" t="str">
        <f t="shared" si="1"/>
        <v/>
      </c>
      <c r="M9" s="12" t="str">
        <f t="shared" si="2"/>
        <v/>
      </c>
      <c r="N9" s="12" t="str">
        <f t="shared" si="3"/>
        <v/>
      </c>
    </row>
    <row r="10" spans="2:14" ht="42" customHeight="1" thickBot="1">
      <c r="B10" s="53"/>
      <c r="C10" s="21" t="s">
        <v>9</v>
      </c>
      <c r="D10" s="22"/>
      <c r="E10" s="22"/>
      <c r="F10" s="22"/>
      <c r="G10" s="23"/>
      <c r="H10" s="48">
        <f t="shared" si="4"/>
        <v>0</v>
      </c>
      <c r="K10" s="12" t="str">
        <f t="shared" si="0"/>
        <v/>
      </c>
      <c r="L10" s="12" t="str">
        <f t="shared" si="1"/>
        <v/>
      </c>
      <c r="M10" s="12" t="str">
        <f t="shared" si="2"/>
        <v/>
      </c>
      <c r="N10" s="12" t="str">
        <f t="shared" si="3"/>
        <v/>
      </c>
    </row>
    <row r="11" spans="2:14" ht="42" customHeight="1">
      <c r="B11" s="51" t="s">
        <v>92</v>
      </c>
      <c r="C11" s="9" t="s">
        <v>10</v>
      </c>
      <c r="D11" s="10"/>
      <c r="E11" s="10"/>
      <c r="F11" s="10"/>
      <c r="G11" s="11"/>
      <c r="H11" s="44">
        <f t="shared" si="4"/>
        <v>0</v>
      </c>
      <c r="K11" s="12" t="str">
        <f t="shared" si="0"/>
        <v/>
      </c>
      <c r="L11" s="12" t="str">
        <f t="shared" si="1"/>
        <v/>
      </c>
      <c r="M11" s="12" t="str">
        <f t="shared" si="2"/>
        <v/>
      </c>
      <c r="N11" s="12" t="str">
        <f t="shared" si="3"/>
        <v/>
      </c>
    </row>
    <row r="12" spans="2:14" ht="42" customHeight="1">
      <c r="B12" s="52"/>
      <c r="C12" s="13" t="s">
        <v>11</v>
      </c>
      <c r="D12" s="12"/>
      <c r="E12" s="12"/>
      <c r="F12" s="12"/>
      <c r="G12" s="14"/>
      <c r="H12" s="45">
        <f t="shared" si="4"/>
        <v>0</v>
      </c>
      <c r="K12" s="12" t="str">
        <f t="shared" si="0"/>
        <v/>
      </c>
      <c r="L12" s="12" t="str">
        <f t="shared" si="1"/>
        <v/>
      </c>
      <c r="M12" s="12" t="str">
        <f t="shared" si="2"/>
        <v/>
      </c>
      <c r="N12" s="12" t="str">
        <f t="shared" si="3"/>
        <v/>
      </c>
    </row>
    <row r="13" spans="2:14" ht="42" customHeight="1">
      <c r="B13" s="52"/>
      <c r="C13" s="13" t="s">
        <v>12</v>
      </c>
      <c r="D13" s="12"/>
      <c r="E13" s="12"/>
      <c r="F13" s="12"/>
      <c r="G13" s="14"/>
      <c r="H13" s="45">
        <f t="shared" si="4"/>
        <v>0</v>
      </c>
      <c r="K13" s="12" t="str">
        <f t="shared" si="0"/>
        <v/>
      </c>
      <c r="L13" s="12" t="str">
        <f t="shared" si="1"/>
        <v/>
      </c>
      <c r="M13" s="12" t="str">
        <f t="shared" si="2"/>
        <v/>
      </c>
      <c r="N13" s="12" t="str">
        <f t="shared" si="3"/>
        <v/>
      </c>
    </row>
    <row r="14" spans="2:14" ht="42" customHeight="1" thickBot="1">
      <c r="B14" s="54"/>
      <c r="C14" s="15" t="s">
        <v>13</v>
      </c>
      <c r="D14" s="16"/>
      <c r="E14" s="16"/>
      <c r="F14" s="16"/>
      <c r="G14" s="17"/>
      <c r="H14" s="46">
        <f t="shared" si="4"/>
        <v>0</v>
      </c>
      <c r="K14" s="12" t="str">
        <f t="shared" si="0"/>
        <v/>
      </c>
      <c r="L14" s="12" t="str">
        <f t="shared" si="1"/>
        <v/>
      </c>
      <c r="M14" s="12" t="str">
        <f t="shared" si="2"/>
        <v/>
      </c>
      <c r="N14" s="12" t="str">
        <f t="shared" si="3"/>
        <v/>
      </c>
    </row>
    <row r="15" spans="2:14" ht="42" customHeight="1">
      <c r="B15" s="55" t="s">
        <v>93</v>
      </c>
      <c r="C15" s="18" t="s">
        <v>14</v>
      </c>
      <c r="D15" s="19"/>
      <c r="E15" s="19"/>
      <c r="F15" s="19"/>
      <c r="G15" s="20"/>
      <c r="H15" s="47">
        <f t="shared" si="4"/>
        <v>0</v>
      </c>
      <c r="K15" s="12" t="str">
        <f t="shared" si="0"/>
        <v/>
      </c>
      <c r="L15" s="12" t="str">
        <f t="shared" si="1"/>
        <v/>
      </c>
      <c r="M15" s="12" t="str">
        <f t="shared" si="2"/>
        <v/>
      </c>
      <c r="N15" s="12" t="str">
        <f t="shared" si="3"/>
        <v/>
      </c>
    </row>
    <row r="16" spans="2:14" ht="42" customHeight="1">
      <c r="B16" s="52"/>
      <c r="C16" s="13" t="s">
        <v>15</v>
      </c>
      <c r="D16" s="12"/>
      <c r="E16" s="12"/>
      <c r="F16" s="12"/>
      <c r="G16" s="14"/>
      <c r="H16" s="45">
        <f t="shared" si="4"/>
        <v>0</v>
      </c>
      <c r="K16" s="12" t="str">
        <f t="shared" si="0"/>
        <v/>
      </c>
      <c r="L16" s="12" t="str">
        <f t="shared" si="1"/>
        <v/>
      </c>
      <c r="M16" s="12" t="str">
        <f t="shared" si="2"/>
        <v/>
      </c>
      <c r="N16" s="12" t="str">
        <f t="shared" si="3"/>
        <v/>
      </c>
    </row>
    <row r="17" spans="2:14" ht="42" customHeight="1">
      <c r="B17" s="52"/>
      <c r="C17" s="13" t="s">
        <v>17</v>
      </c>
      <c r="D17" s="12"/>
      <c r="E17" s="12"/>
      <c r="F17" s="12"/>
      <c r="G17" s="14"/>
      <c r="H17" s="45">
        <f t="shared" si="4"/>
        <v>0</v>
      </c>
      <c r="K17" s="12" t="str">
        <f t="shared" si="0"/>
        <v/>
      </c>
      <c r="L17" s="12" t="str">
        <f t="shared" si="1"/>
        <v/>
      </c>
      <c r="M17" s="12" t="str">
        <f t="shared" si="2"/>
        <v/>
      </c>
      <c r="N17" s="12" t="str">
        <f t="shared" si="3"/>
        <v/>
      </c>
    </row>
    <row r="18" spans="2:14" ht="42" customHeight="1" thickBot="1">
      <c r="B18" s="53"/>
      <c r="C18" s="21" t="s">
        <v>16</v>
      </c>
      <c r="D18" s="22"/>
      <c r="E18" s="22"/>
      <c r="F18" s="22"/>
      <c r="G18" s="23"/>
      <c r="H18" s="48">
        <f t="shared" si="4"/>
        <v>0</v>
      </c>
      <c r="K18" s="12" t="str">
        <f t="shared" si="0"/>
        <v/>
      </c>
      <c r="L18" s="12" t="str">
        <f t="shared" si="1"/>
        <v/>
      </c>
      <c r="M18" s="12" t="str">
        <f t="shared" si="2"/>
        <v/>
      </c>
      <c r="N18" s="12" t="str">
        <f t="shared" si="3"/>
        <v/>
      </c>
    </row>
    <row r="19" spans="2:14" ht="42" customHeight="1">
      <c r="B19" s="55" t="s">
        <v>94</v>
      </c>
      <c r="C19" s="18" t="s">
        <v>18</v>
      </c>
      <c r="D19" s="19"/>
      <c r="E19" s="19"/>
      <c r="F19" s="19"/>
      <c r="G19" s="20"/>
      <c r="H19" s="47">
        <f t="shared" si="4"/>
        <v>0</v>
      </c>
      <c r="K19" s="12" t="str">
        <f t="shared" ref="K19:K26" si="5">IF(D19="○",3,"")</f>
        <v/>
      </c>
      <c r="L19" s="12" t="str">
        <f t="shared" ref="L19:L26" si="6">IF(E19="○",2,"")</f>
        <v/>
      </c>
      <c r="M19" s="12" t="str">
        <f t="shared" ref="M19:M26" si="7">IF(F19="○",1,"")</f>
        <v/>
      </c>
      <c r="N19" s="12" t="str">
        <f t="shared" ref="N19:N26" si="8">IF(G19="○",0,"")</f>
        <v/>
      </c>
    </row>
    <row r="20" spans="2:14" ht="42" customHeight="1">
      <c r="B20" s="52"/>
      <c r="C20" s="13" t="s">
        <v>19</v>
      </c>
      <c r="D20" s="12"/>
      <c r="E20" s="12"/>
      <c r="F20" s="12"/>
      <c r="G20" s="14"/>
      <c r="H20" s="45">
        <f t="shared" si="4"/>
        <v>0</v>
      </c>
      <c r="K20" s="12" t="str">
        <f t="shared" si="5"/>
        <v/>
      </c>
      <c r="L20" s="12" t="str">
        <f t="shared" si="6"/>
        <v/>
      </c>
      <c r="M20" s="12" t="str">
        <f t="shared" si="7"/>
        <v/>
      </c>
      <c r="N20" s="12" t="str">
        <f t="shared" si="8"/>
        <v/>
      </c>
    </row>
    <row r="21" spans="2:14" ht="42" customHeight="1">
      <c r="B21" s="52"/>
      <c r="C21" s="13" t="s">
        <v>20</v>
      </c>
      <c r="D21" s="12"/>
      <c r="E21" s="12"/>
      <c r="F21" s="12"/>
      <c r="G21" s="14"/>
      <c r="H21" s="45">
        <f t="shared" si="4"/>
        <v>0</v>
      </c>
      <c r="K21" s="12" t="str">
        <f t="shared" si="5"/>
        <v/>
      </c>
      <c r="L21" s="12" t="str">
        <f t="shared" si="6"/>
        <v/>
      </c>
      <c r="M21" s="12" t="str">
        <f t="shared" si="7"/>
        <v/>
      </c>
      <c r="N21" s="12" t="str">
        <f t="shared" si="8"/>
        <v/>
      </c>
    </row>
    <row r="22" spans="2:14" ht="42" customHeight="1" thickBot="1">
      <c r="B22" s="53"/>
      <c r="C22" s="21" t="s">
        <v>21</v>
      </c>
      <c r="D22" s="22"/>
      <c r="E22" s="22"/>
      <c r="F22" s="22"/>
      <c r="G22" s="23"/>
      <c r="H22" s="48">
        <f t="shared" si="4"/>
        <v>0</v>
      </c>
      <c r="K22" s="12" t="str">
        <f t="shared" si="5"/>
        <v/>
      </c>
      <c r="L22" s="12" t="str">
        <f t="shared" si="6"/>
        <v/>
      </c>
      <c r="M22" s="12" t="str">
        <f t="shared" si="7"/>
        <v/>
      </c>
      <c r="N22" s="12" t="str">
        <f t="shared" si="8"/>
        <v/>
      </c>
    </row>
    <row r="23" spans="2:14" ht="42" customHeight="1">
      <c r="B23" s="51" t="s">
        <v>95</v>
      </c>
      <c r="C23" s="9" t="s">
        <v>25</v>
      </c>
      <c r="D23" s="10"/>
      <c r="E23" s="10"/>
      <c r="F23" s="10"/>
      <c r="G23" s="11"/>
      <c r="H23" s="44">
        <f t="shared" si="4"/>
        <v>0</v>
      </c>
      <c r="K23" s="12" t="str">
        <f t="shared" si="5"/>
        <v/>
      </c>
      <c r="L23" s="12" t="str">
        <f t="shared" si="6"/>
        <v/>
      </c>
      <c r="M23" s="12" t="str">
        <f t="shared" si="7"/>
        <v/>
      </c>
      <c r="N23" s="12" t="str">
        <f t="shared" si="8"/>
        <v/>
      </c>
    </row>
    <row r="24" spans="2:14" ht="42" customHeight="1">
      <c r="B24" s="52"/>
      <c r="C24" s="13" t="s">
        <v>22</v>
      </c>
      <c r="D24" s="12"/>
      <c r="E24" s="12"/>
      <c r="F24" s="12"/>
      <c r="G24" s="14"/>
      <c r="H24" s="45">
        <f t="shared" si="4"/>
        <v>0</v>
      </c>
      <c r="K24" s="12" t="str">
        <f t="shared" si="5"/>
        <v/>
      </c>
      <c r="L24" s="12" t="str">
        <f t="shared" si="6"/>
        <v/>
      </c>
      <c r="M24" s="12" t="str">
        <f t="shared" si="7"/>
        <v/>
      </c>
      <c r="N24" s="12" t="str">
        <f t="shared" si="8"/>
        <v/>
      </c>
    </row>
    <row r="25" spans="2:14" ht="42" customHeight="1">
      <c r="B25" s="52"/>
      <c r="C25" s="13" t="s">
        <v>23</v>
      </c>
      <c r="D25" s="12"/>
      <c r="E25" s="12"/>
      <c r="F25" s="12"/>
      <c r="G25" s="14"/>
      <c r="H25" s="45">
        <f t="shared" si="4"/>
        <v>0</v>
      </c>
      <c r="K25" s="12" t="str">
        <f t="shared" si="5"/>
        <v/>
      </c>
      <c r="L25" s="12" t="str">
        <f t="shared" si="6"/>
        <v/>
      </c>
      <c r="M25" s="12" t="str">
        <f t="shared" si="7"/>
        <v/>
      </c>
      <c r="N25" s="12" t="str">
        <f t="shared" si="8"/>
        <v/>
      </c>
    </row>
    <row r="26" spans="2:14" ht="42" customHeight="1" thickBot="1">
      <c r="B26" s="53"/>
      <c r="C26" s="21" t="s">
        <v>24</v>
      </c>
      <c r="D26" s="22"/>
      <c r="E26" s="22"/>
      <c r="F26" s="22"/>
      <c r="G26" s="23"/>
      <c r="H26" s="48">
        <f t="shared" si="4"/>
        <v>0</v>
      </c>
      <c r="K26" s="12" t="str">
        <f t="shared" si="5"/>
        <v/>
      </c>
      <c r="L26" s="12" t="str">
        <f t="shared" si="6"/>
        <v/>
      </c>
      <c r="M26" s="12" t="str">
        <f t="shared" si="7"/>
        <v/>
      </c>
      <c r="N26" s="12" t="str">
        <f t="shared" si="8"/>
        <v/>
      </c>
    </row>
    <row r="27" spans="2:14" ht="42" customHeight="1" thickBot="1">
      <c r="B27" s="38"/>
      <c r="C27" s="39"/>
      <c r="D27" s="38"/>
      <c r="E27" s="38"/>
      <c r="F27" s="38"/>
      <c r="G27" s="38"/>
      <c r="H27" s="38"/>
      <c r="K27" s="38"/>
      <c r="L27" s="38"/>
      <c r="M27" s="38"/>
      <c r="N27" s="38"/>
    </row>
    <row r="28" spans="2:14" ht="42" customHeight="1" thickBot="1">
      <c r="D28" s="49" t="s">
        <v>97</v>
      </c>
    </row>
  </sheetData>
  <mergeCells count="6">
    <mergeCell ref="B23:B26"/>
    <mergeCell ref="B3:B6"/>
    <mergeCell ref="B7:B10"/>
    <mergeCell ref="B11:B14"/>
    <mergeCell ref="B15:B18"/>
    <mergeCell ref="B19:B22"/>
  </mergeCells>
  <phoneticPr fontId="1"/>
  <dataValidations count="1">
    <dataValidation type="list" allowBlank="1" showInputMessage="1" showErrorMessage="1" sqref="D3:G27" xr:uid="{1F9E1B4C-6477-704B-84C4-603C5FDCD6E0}">
      <formula1>$J$3:$J$4</formula1>
    </dataValidation>
  </dataValidations>
  <hyperlinks>
    <hyperlink ref="D28" location="結果!B2" display="結果を見る" xr:uid="{927118EE-E337-AB41-9AF5-1C4AB154CB4F}"/>
  </hyperlinks>
  <pageMargins left="0.7" right="0.7" top="0.75" bottom="0.75" header="0.3" footer="0.3"/>
  <pageSetup paperSize="9" scale="51"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BF09-5983-574F-8017-C50017C4CE80}">
  <dimension ref="B1:T42"/>
  <sheetViews>
    <sheetView showGridLines="0" showRowColHeaders="0" view="pageBreakPreview" topLeftCell="A4" zoomScaleNormal="100" zoomScalePageLayoutView="41" workbookViewId="0">
      <selection activeCell="V8" sqref="V8"/>
    </sheetView>
  </sheetViews>
  <sheetFormatPr baseColWidth="10" defaultRowHeight="42" customHeight="1"/>
  <cols>
    <col min="1" max="1" width="3.42578125" style="1" customWidth="1"/>
    <col min="2" max="2" width="10.7109375" style="1"/>
    <col min="3" max="3" width="59" style="2" customWidth="1"/>
    <col min="4" max="7" width="12.5703125" style="3" customWidth="1"/>
    <col min="8" max="8" width="12.42578125" style="3" customWidth="1"/>
    <col min="9" max="9" width="3.42578125" style="1" customWidth="1"/>
    <col min="10" max="10" width="25.5703125" style="2" hidden="1" customWidth="1"/>
    <col min="11" max="12" width="16.7109375" style="2" hidden="1" customWidth="1"/>
    <col min="13" max="13" width="50.5703125" style="2" hidden="1" customWidth="1"/>
    <col min="14" max="14" width="38.140625" style="2" hidden="1" customWidth="1"/>
    <col min="15" max="15" width="16.7109375" style="2" hidden="1" customWidth="1"/>
    <col min="16" max="16" width="37.5703125" style="2" hidden="1" customWidth="1"/>
    <col min="17" max="18" width="16.7109375" style="2" hidden="1" customWidth="1"/>
    <col min="19" max="19" width="47.85546875" style="1" hidden="1" customWidth="1"/>
    <col min="20" max="20" width="37.42578125" style="1" hidden="1" customWidth="1"/>
    <col min="21" max="16384" width="10.7109375" style="1"/>
  </cols>
  <sheetData>
    <row r="1" spans="2:20" ht="42" customHeight="1" thickBot="1">
      <c r="M1" s="2" t="s">
        <v>102</v>
      </c>
    </row>
    <row r="2" spans="2:20" s="40" customFormat="1" ht="42" customHeight="1" thickBot="1">
      <c r="B2" s="43" t="s">
        <v>26</v>
      </c>
      <c r="C2" s="74" t="s">
        <v>27</v>
      </c>
      <c r="D2" s="74"/>
      <c r="E2" s="74" t="s">
        <v>96</v>
      </c>
      <c r="F2" s="81"/>
      <c r="J2" s="40" t="s">
        <v>100</v>
      </c>
      <c r="K2" s="42"/>
      <c r="L2" s="42"/>
      <c r="M2" s="40" t="s">
        <v>99</v>
      </c>
      <c r="N2" s="42" t="s">
        <v>103</v>
      </c>
      <c r="O2" s="42"/>
      <c r="P2" s="40" t="s">
        <v>98</v>
      </c>
      <c r="Q2" s="42"/>
      <c r="R2" s="42"/>
      <c r="S2" s="40" t="s">
        <v>101</v>
      </c>
      <c r="T2" s="40" t="s">
        <v>103</v>
      </c>
    </row>
    <row r="3" spans="2:20" ht="42" customHeight="1">
      <c r="B3" s="56" t="s">
        <v>90</v>
      </c>
      <c r="C3" s="75" t="s">
        <v>39</v>
      </c>
      <c r="D3" s="75"/>
      <c r="E3" s="82">
        <f>チェックシート!H3</f>
        <v>0</v>
      </c>
      <c r="F3" s="83"/>
      <c r="G3" s="1"/>
      <c r="J3" s="2" t="s">
        <v>41</v>
      </c>
      <c r="K3" s="2" t="str">
        <f>IF(COUNTIF(L3,$M$1)&gt;=1,MAX($K$1:K2)+1,"")</f>
        <v/>
      </c>
      <c r="L3" s="2" t="str">
        <f>IF(M3="","","★")</f>
        <v/>
      </c>
      <c r="M3" s="2" t="str">
        <f t="shared" ref="M3:M26" si="0">IF(OR(E3=1,E3=2),J3,"")</f>
        <v/>
      </c>
      <c r="N3" s="2" t="str">
        <f>_xlfn.IFNA(VLOOKUP(ROW(K1),$K$3:$N$26,3,FALSE),"")</f>
        <v/>
      </c>
      <c r="P3" s="2" t="s">
        <v>67</v>
      </c>
      <c r="Q3" s="2" t="str">
        <f>IF(COUNTIF(R3,$M$1)&gt;=1,MAX($Q$1:Q2)+1,"")</f>
        <v/>
      </c>
      <c r="R3" s="2" t="str">
        <f>IF(S3="","","★")</f>
        <v/>
      </c>
      <c r="S3" s="1" t="str">
        <f t="shared" ref="S3:S26" si="1">IF(OR(E3=1,E3=2),P3,"")</f>
        <v/>
      </c>
      <c r="T3" s="2" t="str">
        <f>_xlfn.IFNA(VLOOKUP(ROW(Q1),$Q$3:$T$26,3,FALSE),"")</f>
        <v/>
      </c>
    </row>
    <row r="4" spans="2:20" ht="42" customHeight="1">
      <c r="B4" s="57"/>
      <c r="C4" s="73" t="s">
        <v>4</v>
      </c>
      <c r="D4" s="73"/>
      <c r="E4" s="79">
        <f>チェックシート!H4</f>
        <v>0</v>
      </c>
      <c r="F4" s="80"/>
      <c r="G4" s="1"/>
      <c r="J4" s="2" t="s">
        <v>42</v>
      </c>
      <c r="K4" s="2" t="str">
        <f>IF(COUNTIF(L4,$M$1)&gt;=1,MAX($K$1:K3)+1,"")</f>
        <v/>
      </c>
      <c r="L4" s="2" t="str">
        <f t="shared" ref="L4:L26" si="2">IF(M4="","","★")</f>
        <v/>
      </c>
      <c r="M4" s="2" t="str">
        <f t="shared" si="0"/>
        <v/>
      </c>
      <c r="N4" s="2" t="str">
        <f t="shared" ref="N4:N26" si="3">_xlfn.IFNA(VLOOKUP(ROW(K2),$K$3:$N$26,3,FALSE),"")</f>
        <v/>
      </c>
      <c r="P4" s="2" t="s">
        <v>66</v>
      </c>
      <c r="Q4" s="2" t="str">
        <f>IF(COUNTIF(R4,$M$1)&gt;=1,MAX($Q$1:Q3)+1,"")</f>
        <v/>
      </c>
      <c r="R4" s="2" t="str">
        <f t="shared" ref="R4:R26" si="4">IF(S4="","","★")</f>
        <v/>
      </c>
      <c r="S4" s="1" t="str">
        <f t="shared" si="1"/>
        <v/>
      </c>
      <c r="T4" s="2" t="str">
        <f t="shared" ref="T4:T26" si="5">_xlfn.IFNA(VLOOKUP(ROW(Q2),$Q$3:$T$26,3,FALSE),"")</f>
        <v/>
      </c>
    </row>
    <row r="5" spans="2:20" ht="42" customHeight="1">
      <c r="B5" s="57"/>
      <c r="C5" s="73" t="s">
        <v>5</v>
      </c>
      <c r="D5" s="73"/>
      <c r="E5" s="79">
        <f>チェックシート!H5</f>
        <v>0</v>
      </c>
      <c r="F5" s="80"/>
      <c r="G5" s="1"/>
      <c r="J5" s="2" t="s">
        <v>43</v>
      </c>
      <c r="K5" s="2" t="str">
        <f>IF(COUNTIF(L5,$M$1)&gt;=1,MAX($K$1:K4)+1,"")</f>
        <v/>
      </c>
      <c r="L5" s="2" t="str">
        <f t="shared" si="2"/>
        <v/>
      </c>
      <c r="M5" s="2" t="str">
        <f t="shared" si="0"/>
        <v/>
      </c>
      <c r="N5" s="2" t="str">
        <f t="shared" si="3"/>
        <v/>
      </c>
      <c r="P5" s="2" t="s">
        <v>68</v>
      </c>
      <c r="Q5" s="2" t="str">
        <f>IF(COUNTIF(R5,$M$1)&gt;=1,MAX($Q$1:Q4)+1,"")</f>
        <v/>
      </c>
      <c r="R5" s="2" t="str">
        <f t="shared" si="4"/>
        <v/>
      </c>
      <c r="S5" s="1" t="str">
        <f t="shared" si="1"/>
        <v/>
      </c>
      <c r="T5" s="2" t="str">
        <f t="shared" si="5"/>
        <v/>
      </c>
    </row>
    <row r="6" spans="2:20" ht="42" customHeight="1" thickBot="1">
      <c r="B6" s="59"/>
      <c r="C6" s="76" t="s">
        <v>6</v>
      </c>
      <c r="D6" s="76"/>
      <c r="E6" s="84">
        <f>チェックシート!H6</f>
        <v>0</v>
      </c>
      <c r="F6" s="85"/>
      <c r="G6" s="1"/>
      <c r="J6" s="2" t="s">
        <v>44</v>
      </c>
      <c r="K6" s="2" t="str">
        <f>IF(COUNTIF(L6,$M$1)&gt;=1,MAX($K$1:K5)+1,"")</f>
        <v/>
      </c>
      <c r="L6" s="2" t="str">
        <f t="shared" si="2"/>
        <v/>
      </c>
      <c r="M6" s="2" t="str">
        <f t="shared" si="0"/>
        <v/>
      </c>
      <c r="N6" s="2" t="str">
        <f t="shared" si="3"/>
        <v/>
      </c>
      <c r="P6" s="2" t="s">
        <v>69</v>
      </c>
      <c r="Q6" s="2" t="str">
        <f>IF(COUNTIF(R6,$M$1)&gt;=1,MAX($Q$1:Q5)+1,"")</f>
        <v/>
      </c>
      <c r="R6" s="2" t="str">
        <f t="shared" si="4"/>
        <v/>
      </c>
      <c r="S6" s="1" t="str">
        <f t="shared" si="1"/>
        <v/>
      </c>
      <c r="T6" s="2" t="str">
        <f t="shared" si="5"/>
        <v/>
      </c>
    </row>
    <row r="7" spans="2:20" ht="42" customHeight="1">
      <c r="B7" s="60" t="s">
        <v>91</v>
      </c>
      <c r="C7" s="77" t="s">
        <v>7</v>
      </c>
      <c r="D7" s="77"/>
      <c r="E7" s="86">
        <f>チェックシート!H7</f>
        <v>0</v>
      </c>
      <c r="F7" s="87"/>
      <c r="G7" s="1"/>
      <c r="J7" s="2" t="s">
        <v>45</v>
      </c>
      <c r="K7" s="2" t="str">
        <f>IF(COUNTIF(L7,$M$1)&gt;=1,MAX($K$1:K6)+1,"")</f>
        <v/>
      </c>
      <c r="L7" s="2" t="str">
        <f t="shared" si="2"/>
        <v/>
      </c>
      <c r="M7" s="2" t="str">
        <f t="shared" si="0"/>
        <v/>
      </c>
      <c r="N7" s="2" t="str">
        <f t="shared" si="3"/>
        <v/>
      </c>
      <c r="P7" s="2" t="s">
        <v>70</v>
      </c>
      <c r="Q7" s="2" t="str">
        <f>IF(COUNTIF(R7,$M$1)&gt;=1,MAX($Q$1:Q6)+1,"")</f>
        <v/>
      </c>
      <c r="R7" s="2" t="str">
        <f t="shared" si="4"/>
        <v/>
      </c>
      <c r="S7" s="1" t="str">
        <f t="shared" si="1"/>
        <v/>
      </c>
      <c r="T7" s="2" t="str">
        <f t="shared" si="5"/>
        <v/>
      </c>
    </row>
    <row r="8" spans="2:20" ht="42" customHeight="1">
      <c r="B8" s="57"/>
      <c r="C8" s="73" t="s">
        <v>8</v>
      </c>
      <c r="D8" s="73"/>
      <c r="E8" s="79">
        <f>チェックシート!H8</f>
        <v>0</v>
      </c>
      <c r="F8" s="80"/>
      <c r="G8" s="1"/>
      <c r="J8" s="2" t="s">
        <v>46</v>
      </c>
      <c r="K8" s="2" t="str">
        <f>IF(COUNTIF(L8,$M$1)&gt;=1,MAX($K$1:K7)+1,"")</f>
        <v/>
      </c>
      <c r="L8" s="2" t="str">
        <f t="shared" si="2"/>
        <v/>
      </c>
      <c r="M8" s="2" t="str">
        <f t="shared" si="0"/>
        <v/>
      </c>
      <c r="N8" s="2" t="str">
        <f t="shared" si="3"/>
        <v/>
      </c>
      <c r="P8" s="2" t="s">
        <v>71</v>
      </c>
      <c r="Q8" s="2" t="str">
        <f>IF(COUNTIF(R8,$M$1)&gt;=1,MAX($Q$1:Q7)+1,"")</f>
        <v/>
      </c>
      <c r="R8" s="2" t="str">
        <f t="shared" si="4"/>
        <v/>
      </c>
      <c r="S8" s="1" t="str">
        <f t="shared" si="1"/>
        <v/>
      </c>
      <c r="T8" s="2" t="str">
        <f t="shared" si="5"/>
        <v/>
      </c>
    </row>
    <row r="9" spans="2:20" ht="42" customHeight="1">
      <c r="B9" s="57"/>
      <c r="C9" s="73" t="s">
        <v>40</v>
      </c>
      <c r="D9" s="73"/>
      <c r="E9" s="79">
        <f>チェックシート!H9</f>
        <v>0</v>
      </c>
      <c r="F9" s="80"/>
      <c r="G9" s="1"/>
      <c r="J9" s="2" t="s">
        <v>47</v>
      </c>
      <c r="K9" s="2" t="str">
        <f>IF(COUNTIF(L9,$M$1)&gt;=1,MAX($K$1:K8)+1,"")</f>
        <v/>
      </c>
      <c r="L9" s="2" t="str">
        <f t="shared" si="2"/>
        <v/>
      </c>
      <c r="M9" s="2" t="str">
        <f t="shared" si="0"/>
        <v/>
      </c>
      <c r="N9" s="2" t="str">
        <f t="shared" si="3"/>
        <v/>
      </c>
      <c r="P9" s="2" t="s">
        <v>72</v>
      </c>
      <c r="Q9" s="2" t="str">
        <f>IF(COUNTIF(R9,$M$1)&gt;=1,MAX($Q$1:Q8)+1,"")</f>
        <v/>
      </c>
      <c r="R9" s="2" t="str">
        <f t="shared" si="4"/>
        <v/>
      </c>
      <c r="S9" s="1" t="str">
        <f t="shared" si="1"/>
        <v/>
      </c>
      <c r="T9" s="2" t="str">
        <f t="shared" si="5"/>
        <v/>
      </c>
    </row>
    <row r="10" spans="2:20" ht="42" customHeight="1" thickBot="1">
      <c r="B10" s="58"/>
      <c r="C10" s="78" t="s">
        <v>9</v>
      </c>
      <c r="D10" s="78"/>
      <c r="E10" s="88">
        <f>チェックシート!H10</f>
        <v>0</v>
      </c>
      <c r="F10" s="89"/>
      <c r="G10" s="1"/>
      <c r="J10" s="2" t="s">
        <v>48</v>
      </c>
      <c r="K10" s="2" t="str">
        <f>IF(COUNTIF(L10,$M$1)&gt;=1,MAX($K$1:K9)+1,"")</f>
        <v/>
      </c>
      <c r="L10" s="2" t="str">
        <f t="shared" si="2"/>
        <v/>
      </c>
      <c r="M10" s="2" t="str">
        <f t="shared" si="0"/>
        <v/>
      </c>
      <c r="N10" s="2" t="str">
        <f t="shared" si="3"/>
        <v/>
      </c>
      <c r="P10" s="2" t="s">
        <v>73</v>
      </c>
      <c r="Q10" s="2" t="str">
        <f>IF(COUNTIF(R10,$M$1)&gt;=1,MAX($Q$1:Q9)+1,"")</f>
        <v/>
      </c>
      <c r="R10" s="2" t="str">
        <f t="shared" si="4"/>
        <v/>
      </c>
      <c r="S10" s="1" t="str">
        <f t="shared" si="1"/>
        <v/>
      </c>
      <c r="T10" s="2" t="str">
        <f t="shared" si="5"/>
        <v/>
      </c>
    </row>
    <row r="11" spans="2:20" ht="42" customHeight="1">
      <c r="B11" s="56" t="s">
        <v>92</v>
      </c>
      <c r="C11" s="75" t="s">
        <v>10</v>
      </c>
      <c r="D11" s="75"/>
      <c r="E11" s="82">
        <f>チェックシート!H11</f>
        <v>0</v>
      </c>
      <c r="F11" s="83"/>
      <c r="G11" s="1"/>
      <c r="J11" s="2" t="s">
        <v>49</v>
      </c>
      <c r="K11" s="2" t="str">
        <f>IF(COUNTIF(L11,$M$1)&gt;=1,MAX($K$1:K10)+1,"")</f>
        <v/>
      </c>
      <c r="L11" s="2" t="str">
        <f t="shared" si="2"/>
        <v/>
      </c>
      <c r="M11" s="2" t="str">
        <f t="shared" si="0"/>
        <v/>
      </c>
      <c r="N11" s="2" t="str">
        <f t="shared" si="3"/>
        <v/>
      </c>
      <c r="P11" s="2" t="s">
        <v>74</v>
      </c>
      <c r="Q11" s="2" t="str">
        <f>IF(COUNTIF(R11,$M$1)&gt;=1,MAX($Q$1:Q10)+1,"")</f>
        <v/>
      </c>
      <c r="R11" s="2" t="str">
        <f t="shared" si="4"/>
        <v/>
      </c>
      <c r="S11" s="1" t="str">
        <f t="shared" si="1"/>
        <v/>
      </c>
      <c r="T11" s="2" t="str">
        <f t="shared" si="5"/>
        <v/>
      </c>
    </row>
    <row r="12" spans="2:20" ht="42" customHeight="1">
      <c r="B12" s="57"/>
      <c r="C12" s="73" t="s">
        <v>11</v>
      </c>
      <c r="D12" s="73"/>
      <c r="E12" s="79">
        <f>チェックシート!H12</f>
        <v>0</v>
      </c>
      <c r="F12" s="80"/>
      <c r="G12" s="1"/>
      <c r="J12" s="2" t="s">
        <v>50</v>
      </c>
      <c r="K12" s="2" t="str">
        <f>IF(COUNTIF(L12,$M$1)&gt;=1,MAX($K$1:K11)+1,"")</f>
        <v/>
      </c>
      <c r="L12" s="2" t="str">
        <f t="shared" si="2"/>
        <v/>
      </c>
      <c r="M12" s="2" t="str">
        <f t="shared" si="0"/>
        <v/>
      </c>
      <c r="N12" s="2" t="str">
        <f t="shared" si="3"/>
        <v/>
      </c>
      <c r="P12" s="2" t="s">
        <v>75</v>
      </c>
      <c r="Q12" s="2" t="str">
        <f>IF(COUNTIF(R12,$M$1)&gt;=1,MAX($Q$1:Q11)+1,"")</f>
        <v/>
      </c>
      <c r="R12" s="2" t="str">
        <f t="shared" si="4"/>
        <v/>
      </c>
      <c r="S12" s="1" t="str">
        <f t="shared" si="1"/>
        <v/>
      </c>
      <c r="T12" s="2" t="str">
        <f t="shared" si="5"/>
        <v/>
      </c>
    </row>
    <row r="13" spans="2:20" ht="42" customHeight="1">
      <c r="B13" s="57"/>
      <c r="C13" s="73" t="s">
        <v>12</v>
      </c>
      <c r="D13" s="73"/>
      <c r="E13" s="79">
        <f>チェックシート!H13</f>
        <v>0</v>
      </c>
      <c r="F13" s="80"/>
      <c r="G13" s="1"/>
      <c r="J13" s="2" t="s">
        <v>51</v>
      </c>
      <c r="K13" s="2" t="str">
        <f>IF(COUNTIF(L13,$M$1)&gt;=1,MAX($K$1:K12)+1,"")</f>
        <v/>
      </c>
      <c r="L13" s="2" t="str">
        <f t="shared" si="2"/>
        <v/>
      </c>
      <c r="M13" s="2" t="str">
        <f t="shared" si="0"/>
        <v/>
      </c>
      <c r="N13" s="2" t="str">
        <f t="shared" si="3"/>
        <v/>
      </c>
      <c r="P13" s="2" t="s">
        <v>76</v>
      </c>
      <c r="Q13" s="2" t="str">
        <f>IF(COUNTIF(R13,$M$1)&gt;=1,MAX($Q$1:Q12)+1,"")</f>
        <v/>
      </c>
      <c r="R13" s="2" t="str">
        <f t="shared" si="4"/>
        <v/>
      </c>
      <c r="S13" s="1" t="str">
        <f t="shared" si="1"/>
        <v/>
      </c>
      <c r="T13" s="2" t="str">
        <f t="shared" si="5"/>
        <v/>
      </c>
    </row>
    <row r="14" spans="2:20" ht="42" customHeight="1" thickBot="1">
      <c r="B14" s="59"/>
      <c r="C14" s="76" t="s">
        <v>13</v>
      </c>
      <c r="D14" s="76"/>
      <c r="E14" s="84">
        <f>チェックシート!H14</f>
        <v>0</v>
      </c>
      <c r="F14" s="85"/>
      <c r="G14" s="1"/>
      <c r="J14" s="2" t="s">
        <v>52</v>
      </c>
      <c r="K14" s="2" t="str">
        <f>IF(COUNTIF(L14,$M$1)&gt;=1,MAX($K$1:K13)+1,"")</f>
        <v/>
      </c>
      <c r="L14" s="2" t="str">
        <f t="shared" si="2"/>
        <v/>
      </c>
      <c r="M14" s="2" t="str">
        <f t="shared" si="0"/>
        <v/>
      </c>
      <c r="N14" s="2" t="str">
        <f t="shared" si="3"/>
        <v/>
      </c>
      <c r="P14" s="2" t="s">
        <v>77</v>
      </c>
      <c r="Q14" s="2" t="str">
        <f>IF(COUNTIF(R14,$M$1)&gt;=1,MAX($Q$1:Q13)+1,"")</f>
        <v/>
      </c>
      <c r="R14" s="2" t="str">
        <f t="shared" si="4"/>
        <v/>
      </c>
      <c r="S14" s="1" t="str">
        <f t="shared" si="1"/>
        <v/>
      </c>
      <c r="T14" s="2" t="str">
        <f t="shared" si="5"/>
        <v/>
      </c>
    </row>
    <row r="15" spans="2:20" ht="42" customHeight="1">
      <c r="B15" s="60" t="s">
        <v>93</v>
      </c>
      <c r="C15" s="77" t="s">
        <v>14</v>
      </c>
      <c r="D15" s="77"/>
      <c r="E15" s="86">
        <f>チェックシート!H15</f>
        <v>0</v>
      </c>
      <c r="F15" s="87"/>
      <c r="G15" s="1"/>
      <c r="J15" s="2" t="s">
        <v>53</v>
      </c>
      <c r="K15" s="2" t="str">
        <f>IF(COUNTIF(L15,$M$1)&gt;=1,MAX($K$1:K14)+1,"")</f>
        <v/>
      </c>
      <c r="L15" s="2" t="str">
        <f t="shared" si="2"/>
        <v/>
      </c>
      <c r="M15" s="2" t="str">
        <f t="shared" si="0"/>
        <v/>
      </c>
      <c r="N15" s="2" t="str">
        <f t="shared" si="3"/>
        <v/>
      </c>
      <c r="P15" s="2" t="s">
        <v>78</v>
      </c>
      <c r="Q15" s="2" t="str">
        <f>IF(COUNTIF(R15,$M$1)&gt;=1,MAX($Q$1:Q14)+1,"")</f>
        <v/>
      </c>
      <c r="R15" s="2" t="str">
        <f t="shared" si="4"/>
        <v/>
      </c>
      <c r="S15" s="1" t="str">
        <f t="shared" si="1"/>
        <v/>
      </c>
      <c r="T15" s="2" t="str">
        <f t="shared" si="5"/>
        <v/>
      </c>
    </row>
    <row r="16" spans="2:20" ht="42" customHeight="1">
      <c r="B16" s="57"/>
      <c r="C16" s="73" t="s">
        <v>15</v>
      </c>
      <c r="D16" s="73"/>
      <c r="E16" s="79">
        <f>チェックシート!H16</f>
        <v>0</v>
      </c>
      <c r="F16" s="80"/>
      <c r="G16" s="1"/>
      <c r="J16" s="2" t="s">
        <v>54</v>
      </c>
      <c r="K16" s="2" t="str">
        <f>IF(COUNTIF(L16,$M$1)&gt;=1,MAX($K$1:K15)+1,"")</f>
        <v/>
      </c>
      <c r="L16" s="2" t="str">
        <f t="shared" si="2"/>
        <v/>
      </c>
      <c r="M16" s="2" t="str">
        <f t="shared" si="0"/>
        <v/>
      </c>
      <c r="N16" s="2" t="str">
        <f t="shared" si="3"/>
        <v/>
      </c>
      <c r="P16" s="2" t="s">
        <v>79</v>
      </c>
      <c r="Q16" s="2" t="str">
        <f>IF(COUNTIF(R16,$M$1)&gt;=1,MAX($Q$1:Q15)+1,"")</f>
        <v/>
      </c>
      <c r="R16" s="2" t="str">
        <f t="shared" si="4"/>
        <v/>
      </c>
      <c r="S16" s="1" t="str">
        <f t="shared" si="1"/>
        <v/>
      </c>
      <c r="T16" s="2" t="str">
        <f t="shared" si="5"/>
        <v/>
      </c>
    </row>
    <row r="17" spans="2:20" ht="42" customHeight="1">
      <c r="B17" s="57"/>
      <c r="C17" s="73" t="s">
        <v>17</v>
      </c>
      <c r="D17" s="73"/>
      <c r="E17" s="79">
        <f>チェックシート!H17</f>
        <v>0</v>
      </c>
      <c r="F17" s="80"/>
      <c r="G17" s="1"/>
      <c r="J17" s="2" t="s">
        <v>55</v>
      </c>
      <c r="K17" s="2" t="str">
        <f>IF(COUNTIF(L17,$M$1)&gt;=1,MAX($K$1:K16)+1,"")</f>
        <v/>
      </c>
      <c r="L17" s="2" t="str">
        <f t="shared" si="2"/>
        <v/>
      </c>
      <c r="M17" s="2" t="str">
        <f t="shared" si="0"/>
        <v/>
      </c>
      <c r="N17" s="2" t="str">
        <f t="shared" si="3"/>
        <v/>
      </c>
      <c r="P17" s="2" t="s">
        <v>80</v>
      </c>
      <c r="Q17" s="2" t="str">
        <f>IF(COUNTIF(R17,$M$1)&gt;=1,MAX($Q$1:Q16)+1,"")</f>
        <v/>
      </c>
      <c r="R17" s="2" t="str">
        <f t="shared" si="4"/>
        <v/>
      </c>
      <c r="S17" s="1" t="str">
        <f t="shared" si="1"/>
        <v/>
      </c>
      <c r="T17" s="2" t="str">
        <f t="shared" si="5"/>
        <v/>
      </c>
    </row>
    <row r="18" spans="2:20" ht="42" customHeight="1" thickBot="1">
      <c r="B18" s="58"/>
      <c r="C18" s="78" t="s">
        <v>16</v>
      </c>
      <c r="D18" s="78"/>
      <c r="E18" s="88">
        <f>チェックシート!H18</f>
        <v>0</v>
      </c>
      <c r="F18" s="89"/>
      <c r="G18" s="1"/>
      <c r="J18" s="2" t="s">
        <v>56</v>
      </c>
      <c r="K18" s="2" t="str">
        <f>IF(COUNTIF(L18,$M$1)&gt;=1,MAX($K$1:K17)+1,"")</f>
        <v/>
      </c>
      <c r="L18" s="2" t="str">
        <f t="shared" si="2"/>
        <v/>
      </c>
      <c r="M18" s="2" t="str">
        <f t="shared" si="0"/>
        <v/>
      </c>
      <c r="N18" s="2" t="str">
        <f t="shared" si="3"/>
        <v/>
      </c>
      <c r="P18" s="2" t="s">
        <v>81</v>
      </c>
      <c r="Q18" s="2" t="str">
        <f>IF(COUNTIF(R18,$M$1)&gt;=1,MAX($Q$1:Q17)+1,"")</f>
        <v/>
      </c>
      <c r="R18" s="2" t="str">
        <f t="shared" si="4"/>
        <v/>
      </c>
      <c r="S18" s="1" t="str">
        <f t="shared" si="1"/>
        <v/>
      </c>
      <c r="T18" s="2" t="str">
        <f t="shared" si="5"/>
        <v/>
      </c>
    </row>
    <row r="19" spans="2:20" ht="42" customHeight="1">
      <c r="B19" s="60" t="s">
        <v>94</v>
      </c>
      <c r="C19" s="77" t="s">
        <v>18</v>
      </c>
      <c r="D19" s="77"/>
      <c r="E19" s="86">
        <f>チェックシート!H19</f>
        <v>0</v>
      </c>
      <c r="F19" s="87"/>
      <c r="G19" s="1"/>
      <c r="J19" s="2" t="s">
        <v>57</v>
      </c>
      <c r="K19" s="2" t="str">
        <f>IF(COUNTIF(L19,$M$1)&gt;=1,MAX($K$1:K18)+1,"")</f>
        <v/>
      </c>
      <c r="L19" s="2" t="str">
        <f t="shared" si="2"/>
        <v/>
      </c>
      <c r="M19" s="2" t="str">
        <f t="shared" si="0"/>
        <v/>
      </c>
      <c r="N19" s="2" t="str">
        <f t="shared" si="3"/>
        <v/>
      </c>
      <c r="P19" s="2" t="s">
        <v>82</v>
      </c>
      <c r="Q19" s="2" t="str">
        <f>IF(COUNTIF(R19,$M$1)&gt;=1,MAX($Q$1:Q18)+1,"")</f>
        <v/>
      </c>
      <c r="R19" s="2" t="str">
        <f t="shared" si="4"/>
        <v/>
      </c>
      <c r="S19" s="1" t="str">
        <f t="shared" si="1"/>
        <v/>
      </c>
      <c r="T19" s="2" t="str">
        <f t="shared" si="5"/>
        <v/>
      </c>
    </row>
    <row r="20" spans="2:20" ht="42" customHeight="1">
      <c r="B20" s="57"/>
      <c r="C20" s="73" t="s">
        <v>19</v>
      </c>
      <c r="D20" s="73"/>
      <c r="E20" s="79">
        <f>チェックシート!H20</f>
        <v>0</v>
      </c>
      <c r="F20" s="80"/>
      <c r="G20" s="1"/>
      <c r="J20" s="2" t="s">
        <v>58</v>
      </c>
      <c r="K20" s="2" t="str">
        <f>IF(COUNTIF(L20,$M$1)&gt;=1,MAX($K$1:K19)+1,"")</f>
        <v/>
      </c>
      <c r="L20" s="2" t="str">
        <f t="shared" si="2"/>
        <v/>
      </c>
      <c r="M20" s="2" t="str">
        <f t="shared" si="0"/>
        <v/>
      </c>
      <c r="N20" s="2" t="str">
        <f t="shared" si="3"/>
        <v/>
      </c>
      <c r="P20" s="2" t="s">
        <v>83</v>
      </c>
      <c r="Q20" s="2" t="str">
        <f>IF(COUNTIF(R20,$M$1)&gt;=1,MAX($Q$1:Q19)+1,"")</f>
        <v/>
      </c>
      <c r="R20" s="2" t="str">
        <f>IF(S20="","","★")</f>
        <v/>
      </c>
      <c r="S20" s="1" t="str">
        <f t="shared" si="1"/>
        <v/>
      </c>
      <c r="T20" s="2" t="str">
        <f t="shared" si="5"/>
        <v/>
      </c>
    </row>
    <row r="21" spans="2:20" ht="42" customHeight="1">
      <c r="B21" s="57"/>
      <c r="C21" s="73" t="s">
        <v>20</v>
      </c>
      <c r="D21" s="73"/>
      <c r="E21" s="79">
        <f>チェックシート!H21</f>
        <v>0</v>
      </c>
      <c r="F21" s="80"/>
      <c r="G21" s="1"/>
      <c r="J21" s="2" t="s">
        <v>59</v>
      </c>
      <c r="K21" s="2" t="str">
        <f>IF(COUNTIF(L21,$M$1)&gt;=1,MAX($K$1:K20)+1,"")</f>
        <v/>
      </c>
      <c r="L21" s="2" t="str">
        <f t="shared" si="2"/>
        <v/>
      </c>
      <c r="M21" s="2" t="str">
        <f t="shared" si="0"/>
        <v/>
      </c>
      <c r="N21" s="2" t="str">
        <f t="shared" si="3"/>
        <v/>
      </c>
      <c r="P21" s="2" t="s">
        <v>84</v>
      </c>
      <c r="Q21" s="2" t="str">
        <f>IF(COUNTIF(R21,$M$1)&gt;=1,MAX($Q$1:Q20)+1,"")</f>
        <v/>
      </c>
      <c r="R21" s="2" t="str">
        <f t="shared" si="4"/>
        <v/>
      </c>
      <c r="S21" s="1" t="str">
        <f t="shared" si="1"/>
        <v/>
      </c>
      <c r="T21" s="2" t="str">
        <f t="shared" si="5"/>
        <v/>
      </c>
    </row>
    <row r="22" spans="2:20" ht="42" customHeight="1" thickBot="1">
      <c r="B22" s="58"/>
      <c r="C22" s="78" t="s">
        <v>21</v>
      </c>
      <c r="D22" s="78"/>
      <c r="E22" s="88">
        <f>チェックシート!H22</f>
        <v>0</v>
      </c>
      <c r="F22" s="89"/>
      <c r="G22" s="1"/>
      <c r="J22" s="2" t="s">
        <v>60</v>
      </c>
      <c r="K22" s="2" t="str">
        <f>IF(COUNTIF(L22,$M$1)&gt;=1,MAX($K$1:K21)+1,"")</f>
        <v/>
      </c>
      <c r="L22" s="2" t="str">
        <f t="shared" si="2"/>
        <v/>
      </c>
      <c r="M22" s="2" t="str">
        <f t="shared" si="0"/>
        <v/>
      </c>
      <c r="N22" s="2" t="str">
        <f t="shared" si="3"/>
        <v/>
      </c>
      <c r="P22" s="2" t="s">
        <v>85</v>
      </c>
      <c r="Q22" s="2" t="str">
        <f>IF(COUNTIF(R22,$M$1)&gt;=1,MAX($Q$1:Q21)+1,"")</f>
        <v/>
      </c>
      <c r="R22" s="2" t="str">
        <f t="shared" si="4"/>
        <v/>
      </c>
      <c r="S22" s="1" t="str">
        <f t="shared" si="1"/>
        <v/>
      </c>
      <c r="T22" s="2" t="str">
        <f t="shared" si="5"/>
        <v/>
      </c>
    </row>
    <row r="23" spans="2:20" ht="42" customHeight="1">
      <c r="B23" s="56" t="s">
        <v>95</v>
      </c>
      <c r="C23" s="75" t="s">
        <v>25</v>
      </c>
      <c r="D23" s="75"/>
      <c r="E23" s="82">
        <f>チェックシート!H23</f>
        <v>0</v>
      </c>
      <c r="F23" s="83"/>
      <c r="G23" s="1"/>
      <c r="J23" s="2" t="s">
        <v>61</v>
      </c>
      <c r="K23" s="2" t="str">
        <f>IF(COUNTIF(L23,$M$1)&gt;=1,MAX($K$1:K22)+1,"")</f>
        <v/>
      </c>
      <c r="L23" s="2" t="str">
        <f t="shared" si="2"/>
        <v/>
      </c>
      <c r="M23" s="2" t="str">
        <f t="shared" si="0"/>
        <v/>
      </c>
      <c r="N23" s="2" t="str">
        <f t="shared" si="3"/>
        <v/>
      </c>
      <c r="P23" s="2" t="s">
        <v>86</v>
      </c>
      <c r="Q23" s="2" t="str">
        <f>IF(COUNTIF(R23,$M$1)&gt;=1,MAX($Q$1:Q22)+1,"")</f>
        <v/>
      </c>
      <c r="R23" s="2" t="str">
        <f t="shared" si="4"/>
        <v/>
      </c>
      <c r="S23" s="1" t="str">
        <f t="shared" si="1"/>
        <v/>
      </c>
      <c r="T23" s="2" t="str">
        <f t="shared" si="5"/>
        <v/>
      </c>
    </row>
    <row r="24" spans="2:20" ht="42" customHeight="1">
      <c r="B24" s="57"/>
      <c r="C24" s="73" t="s">
        <v>22</v>
      </c>
      <c r="D24" s="73"/>
      <c r="E24" s="79">
        <f>チェックシート!H24</f>
        <v>0</v>
      </c>
      <c r="F24" s="80"/>
      <c r="G24" s="1"/>
      <c r="J24" s="2" t="s">
        <v>62</v>
      </c>
      <c r="K24" s="2" t="str">
        <f>IF(COUNTIF(L24,$M$1)&gt;=1,MAX($K$1:K23)+1,"")</f>
        <v/>
      </c>
      <c r="L24" s="2" t="str">
        <f t="shared" si="2"/>
        <v/>
      </c>
      <c r="M24" s="2" t="str">
        <f t="shared" si="0"/>
        <v/>
      </c>
      <c r="N24" s="2" t="str">
        <f t="shared" si="3"/>
        <v/>
      </c>
      <c r="P24" s="2" t="s">
        <v>87</v>
      </c>
      <c r="Q24" s="2" t="str">
        <f>IF(COUNTIF(R24,$M$1)&gt;=1,MAX($Q$1:Q23)+1,"")</f>
        <v/>
      </c>
      <c r="R24" s="2" t="str">
        <f t="shared" si="4"/>
        <v/>
      </c>
      <c r="S24" s="1" t="str">
        <f t="shared" si="1"/>
        <v/>
      </c>
      <c r="T24" s="2" t="str">
        <f t="shared" si="5"/>
        <v/>
      </c>
    </row>
    <row r="25" spans="2:20" ht="42" customHeight="1">
      <c r="B25" s="57"/>
      <c r="C25" s="73" t="s">
        <v>23</v>
      </c>
      <c r="D25" s="73"/>
      <c r="E25" s="79">
        <f>チェックシート!H25</f>
        <v>0</v>
      </c>
      <c r="F25" s="80"/>
      <c r="G25" s="1"/>
      <c r="J25" s="2" t="s">
        <v>63</v>
      </c>
      <c r="K25" s="2" t="str">
        <f>IF(COUNTIF(L25,$M$1)&gt;=1,MAX($K$1:K24)+1,"")</f>
        <v/>
      </c>
      <c r="L25" s="2" t="str">
        <f t="shared" si="2"/>
        <v/>
      </c>
      <c r="M25" s="2" t="str">
        <f t="shared" si="0"/>
        <v/>
      </c>
      <c r="N25" s="2" t="str">
        <f t="shared" si="3"/>
        <v/>
      </c>
      <c r="P25" s="2" t="s">
        <v>88</v>
      </c>
      <c r="Q25" s="2" t="str">
        <f>IF(COUNTIF(R25,$M$1)&gt;=1,MAX($Q$1:Q24)+1,"")</f>
        <v/>
      </c>
      <c r="R25" s="2" t="str">
        <f t="shared" si="4"/>
        <v/>
      </c>
      <c r="S25" s="1" t="str">
        <f t="shared" si="1"/>
        <v/>
      </c>
      <c r="T25" s="2" t="str">
        <f t="shared" si="5"/>
        <v/>
      </c>
    </row>
    <row r="26" spans="2:20" ht="42" customHeight="1" thickBot="1">
      <c r="B26" s="58"/>
      <c r="C26" s="78" t="s">
        <v>24</v>
      </c>
      <c r="D26" s="78"/>
      <c r="E26" s="88">
        <f>チェックシート!H26</f>
        <v>0</v>
      </c>
      <c r="F26" s="89"/>
      <c r="G26" s="1"/>
      <c r="J26" s="2" t="s">
        <v>64</v>
      </c>
      <c r="K26" s="2" t="str">
        <f>IF(COUNTIF(L26,$M$1)&gt;=1,MAX($K$1:K25)+1,"")</f>
        <v/>
      </c>
      <c r="L26" s="2" t="str">
        <f t="shared" si="2"/>
        <v/>
      </c>
      <c r="M26" s="2" t="str">
        <f t="shared" si="0"/>
        <v/>
      </c>
      <c r="N26" s="2" t="str">
        <f t="shared" si="3"/>
        <v/>
      </c>
      <c r="P26" s="2" t="s">
        <v>89</v>
      </c>
      <c r="Q26" s="2" t="str">
        <f>IF(COUNTIF(R26,$M$1)&gt;=1,MAX($Q$1:Q25)+1,"")</f>
        <v/>
      </c>
      <c r="R26" s="2" t="str">
        <f t="shared" si="4"/>
        <v/>
      </c>
      <c r="S26" s="1" t="str">
        <f t="shared" si="1"/>
        <v/>
      </c>
      <c r="T26" s="2" t="str">
        <f t="shared" si="5"/>
        <v/>
      </c>
    </row>
    <row r="27" spans="2:20" ht="42" customHeight="1">
      <c r="B27" s="38"/>
      <c r="C27" s="39"/>
      <c r="D27" s="38"/>
      <c r="E27" s="38"/>
      <c r="F27" s="38"/>
      <c r="G27" s="38"/>
      <c r="H27" s="38"/>
    </row>
    <row r="28" spans="2:20" ht="42" customHeight="1" thickBot="1"/>
    <row r="29" spans="2:20" ht="42" customHeight="1" thickBot="1">
      <c r="F29" s="24"/>
      <c r="G29" s="25" t="s">
        <v>35</v>
      </c>
      <c r="H29" s="26" t="s">
        <v>36</v>
      </c>
    </row>
    <row r="30" spans="2:20" ht="42" customHeight="1">
      <c r="F30" s="41" t="s">
        <v>38</v>
      </c>
      <c r="G30" s="27">
        <f>SUM(E3:E6)</f>
        <v>0</v>
      </c>
      <c r="H30" s="28">
        <v>12</v>
      </c>
    </row>
    <row r="31" spans="2:20" ht="42" customHeight="1">
      <c r="F31" s="29" t="s">
        <v>2</v>
      </c>
      <c r="G31" s="30">
        <f>SUM(E7:E10)</f>
        <v>0</v>
      </c>
      <c r="H31" s="31">
        <v>12</v>
      </c>
    </row>
    <row r="32" spans="2:20" ht="42" customHeight="1">
      <c r="F32" s="29" t="s">
        <v>0</v>
      </c>
      <c r="G32" s="30">
        <f>SUM(E11:E14)</f>
        <v>0</v>
      </c>
      <c r="H32" s="31">
        <v>12</v>
      </c>
    </row>
    <row r="33" spans="2:16" ht="42" customHeight="1">
      <c r="F33" s="29" t="s">
        <v>1</v>
      </c>
      <c r="G33" s="30">
        <f>SUM(E15:E18)</f>
        <v>0</v>
      </c>
      <c r="H33" s="31">
        <v>12</v>
      </c>
    </row>
    <row r="34" spans="2:16" ht="42" customHeight="1">
      <c r="F34" s="29" t="s">
        <v>3</v>
      </c>
      <c r="G34" s="30">
        <f>SUM(E19:E22)</f>
        <v>0</v>
      </c>
      <c r="H34" s="31">
        <v>12</v>
      </c>
    </row>
    <row r="35" spans="2:16" ht="42" customHeight="1" thickBot="1">
      <c r="F35" s="32" t="s">
        <v>37</v>
      </c>
      <c r="G35" s="33">
        <f>SUM(E23:E26)</f>
        <v>0</v>
      </c>
      <c r="H35" s="34">
        <v>12</v>
      </c>
    </row>
    <row r="36" spans="2:16" ht="42" customHeight="1" thickBot="1">
      <c r="F36" s="35" t="s">
        <v>32</v>
      </c>
      <c r="G36" s="36">
        <f>SUM(G30:G35)</f>
        <v>0</v>
      </c>
      <c r="H36" s="37">
        <f>SUM(H30:H35)</f>
        <v>72</v>
      </c>
    </row>
    <row r="39" spans="2:16" ht="29" customHeight="1">
      <c r="B39" s="61" t="s">
        <v>65</v>
      </c>
      <c r="C39" s="61"/>
      <c r="D39" s="62" t="s">
        <v>104</v>
      </c>
      <c r="E39" s="62"/>
      <c r="F39" s="62"/>
      <c r="G39" s="62"/>
      <c r="H39" s="62"/>
    </row>
    <row r="40" spans="2:16" ht="258" customHeight="1">
      <c r="B40" s="63" t="str">
        <f>N3&amp;CHAR(10)&amp;N4&amp;CHAR(10)&amp;N5&amp;CHAR(10)&amp;N6&amp;CHAR(10)&amp;N7&amp;CHAR(10)&amp;N8&amp;CHAR(10)&amp;N9&amp;CHAR(10)&amp;N10&amp;CHAR(10)&amp;N11&amp;CHAR(10)&amp;N12&amp;CHAR(10)&amp;N13&amp;CHAR(10)&amp;N14&amp;CHAR(10)&amp;N15&amp;CHAR(10)&amp;N16&amp;CHAR(10)&amp;N17&amp;CHAR(10)&amp;N18&amp;CHAR(10)&amp;N19&amp;CHAR(10)&amp;N20&amp;CHAR(10)&amp;N21&amp;CHAR(10)&amp;N22&amp;CHAR(10)&amp;N23&amp;CHAR(10)&amp;N24&amp;CHAR(10)&amp;N25&amp;CHAR(10)&amp;N26</f>
        <v xml:space="preserve">
</v>
      </c>
      <c r="C40" s="64"/>
      <c r="D40" s="63" t="str">
        <f>T3&amp;CHAR(10)&amp;T4&amp;CHAR(10)&amp;T5&amp;CHAR(10)&amp;T6&amp;CHAR(10)&amp;T7&amp;CHAR(10)&amp;T8&amp;CHAR(10)&amp;T9&amp;CHAR(10)&amp;T10&amp;CHAR(10)&amp;T11&amp;CHAR(10)&amp;T12&amp;CHAR(10)&amp;T13&amp;CHAR(10)&amp;T14&amp;CHAR(10)&amp;T15&amp;CHAR(10)&amp;T16&amp;CHAR(10)&amp;T17&amp;CHAR(10)&amp;T18&amp;CHAR(10)&amp;T19&amp;CHAR(10)&amp;T20&amp;CHAR(10)&amp;T21&amp;CHAR(10)&amp;T22&amp;CHAR(10)&amp;T23&amp;CHAR(10)&amp;T24&amp;CHAR(10)&amp;T25&amp;CHAR(10)&amp;T26</f>
        <v xml:space="preserve">
</v>
      </c>
      <c r="E40" s="69"/>
      <c r="F40" s="69"/>
      <c r="G40" s="69"/>
      <c r="H40" s="64"/>
      <c r="P40" s="72"/>
    </row>
    <row r="41" spans="2:16" ht="258" customHeight="1">
      <c r="B41" s="65"/>
      <c r="C41" s="66"/>
      <c r="D41" s="65"/>
      <c r="E41" s="70"/>
      <c r="F41" s="70"/>
      <c r="G41" s="70"/>
      <c r="H41" s="66"/>
      <c r="P41" s="72"/>
    </row>
    <row r="42" spans="2:16" ht="258" customHeight="1">
      <c r="B42" s="67"/>
      <c r="C42" s="68"/>
      <c r="D42" s="67"/>
      <c r="E42" s="71"/>
      <c r="F42" s="71"/>
      <c r="G42" s="71"/>
      <c r="H42" s="68"/>
      <c r="P42" s="72"/>
    </row>
  </sheetData>
  <mergeCells count="61">
    <mergeCell ref="E24:F24"/>
    <mergeCell ref="E25:F25"/>
    <mergeCell ref="E26:F26"/>
    <mergeCell ref="E18:F18"/>
    <mergeCell ref="E19:F19"/>
    <mergeCell ref="E20:F20"/>
    <mergeCell ref="E21:F21"/>
    <mergeCell ref="E22:F22"/>
    <mergeCell ref="E23:F23"/>
    <mergeCell ref="E11:F11"/>
    <mergeCell ref="E12:F12"/>
    <mergeCell ref="E13:F13"/>
    <mergeCell ref="E14:F14"/>
    <mergeCell ref="E15:F15"/>
    <mergeCell ref="E17:F17"/>
    <mergeCell ref="E16:F16"/>
    <mergeCell ref="C26:D26"/>
    <mergeCell ref="E2:F2"/>
    <mergeCell ref="E3:F3"/>
    <mergeCell ref="E4:F4"/>
    <mergeCell ref="E5:F5"/>
    <mergeCell ref="E6:F6"/>
    <mergeCell ref="E7:F7"/>
    <mergeCell ref="E8:F8"/>
    <mergeCell ref="E9:F9"/>
    <mergeCell ref="E10:F10"/>
    <mergeCell ref="C20:D20"/>
    <mergeCell ref="C21:D21"/>
    <mergeCell ref="C22:D22"/>
    <mergeCell ref="C23:D23"/>
    <mergeCell ref="C24:D24"/>
    <mergeCell ref="C25:D25"/>
    <mergeCell ref="C14:D14"/>
    <mergeCell ref="C15:D15"/>
    <mergeCell ref="C16:D16"/>
    <mergeCell ref="C17:D17"/>
    <mergeCell ref="C18:D18"/>
    <mergeCell ref="C19:D19"/>
    <mergeCell ref="C13:D13"/>
    <mergeCell ref="C2:D2"/>
    <mergeCell ref="C3:D3"/>
    <mergeCell ref="C4:D4"/>
    <mergeCell ref="C5:D5"/>
    <mergeCell ref="C6:D6"/>
    <mergeCell ref="C7:D7"/>
    <mergeCell ref="C8:D8"/>
    <mergeCell ref="C9:D9"/>
    <mergeCell ref="C10:D10"/>
    <mergeCell ref="C11:D11"/>
    <mergeCell ref="C12:D12"/>
    <mergeCell ref="B39:C39"/>
    <mergeCell ref="D39:H39"/>
    <mergeCell ref="B40:C42"/>
    <mergeCell ref="D40:H42"/>
    <mergeCell ref="P40:P42"/>
    <mergeCell ref="B23:B26"/>
    <mergeCell ref="B3:B6"/>
    <mergeCell ref="B7:B10"/>
    <mergeCell ref="B11:B14"/>
    <mergeCell ref="B15:B18"/>
    <mergeCell ref="B19:B22"/>
  </mergeCells>
  <phoneticPr fontId="1"/>
  <dataValidations count="1">
    <dataValidation type="list" allowBlank="1" showInputMessage="1" showErrorMessage="1" sqref="D27:G27" xr:uid="{E4E02D9B-2F60-E045-A751-36676A27A3EE}">
      <formula1>#REF!</formula1>
    </dataValidation>
  </dataValidations>
  <pageMargins left="0.25" right="0.25" top="0.75" bottom="0.75" header="0.3" footer="0.3"/>
  <pageSetup paperSize="9" scale="55" orientation="portrait" horizontalDpi="0" verticalDpi="0"/>
  <rowBreaks count="1" manualBreakCount="1">
    <brk id="27"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山本千恵</dc:creator>
  <cp:lastModifiedBy>山本千恵</cp:lastModifiedBy>
  <cp:lastPrinted>2021-11-22T07:57:15Z</cp:lastPrinted>
  <dcterms:created xsi:type="dcterms:W3CDTF">2021-08-26T07:12:39Z</dcterms:created>
  <dcterms:modified xsi:type="dcterms:W3CDTF">2021-11-26T09:45:46Z</dcterms:modified>
</cp:coreProperties>
</file>